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788"/>
  </bookViews>
  <sheets>
    <sheet name="主材价格表 " sheetId="10" r:id="rId1"/>
  </sheets>
  <definedNames>
    <definedName name="_xlnm.Print_Titles" localSheetId="0">'主材价格表 '!$1:$4</definedName>
  </definedNames>
  <calcPr calcId="144525"/>
</workbook>
</file>

<file path=xl/sharedStrings.xml><?xml version="1.0" encoding="utf-8"?>
<sst xmlns="http://schemas.openxmlformats.org/spreadsheetml/2006/main" count="1353" uniqueCount="575">
  <si>
    <t>龙岩市本级财政投资建设项目缺项材料选用定价审批表</t>
  </si>
  <si>
    <t>项目   基本   情况</t>
  </si>
  <si>
    <t>立项批复项目名称</t>
  </si>
  <si>
    <t>龙岩麒麟山翠屏山片区生态治理修复工程</t>
  </si>
  <si>
    <t>立项批复文号</t>
  </si>
  <si>
    <t>项目单位</t>
  </si>
  <si>
    <t>龙岩市城市建设投资发展有限公司</t>
  </si>
  <si>
    <t>项目主管部门</t>
  </si>
  <si>
    <t>选用   定价   情况</t>
  </si>
  <si>
    <t>序号</t>
  </si>
  <si>
    <t>材料名称</t>
  </si>
  <si>
    <t>规格与相关要求</t>
  </si>
  <si>
    <t>单位</t>
  </si>
  <si>
    <t>数量</t>
  </si>
  <si>
    <t>编制单位询价，不含税材料单价（元）</t>
  </si>
  <si>
    <t>合计（元）</t>
  </si>
  <si>
    <t>单价来源（三家及以上询价单位名称、联系电话、报价情况或其他参考单价依据）</t>
  </si>
  <si>
    <t>项目单位选定小组意见，不含税材料单价（元）</t>
  </si>
  <si>
    <t>备注</t>
  </si>
  <si>
    <t>香樟A</t>
  </si>
  <si>
    <t>米径30-32cm，高度＞850cm，冠幅大于450cm，分叉长度＞300cm，全冠假植苗，假植时间1-2年，树型优美</t>
  </si>
  <si>
    <t>株</t>
  </si>
  <si>
    <t>1、漳浦县马口育林苗木场 陈先生18650868366：20800元/株
2、漳州蓬景花卉有限公司 翁先生18859608879：13000元/株
3、上杭县园艺绿化工程经营部 蓝先生13950831457:13384元/株
4、福建省园林苗木信息2022年第1期新罗：10552.02元/株</t>
  </si>
  <si>
    <t>香樟B</t>
  </si>
  <si>
    <t>米径25cm，高度&gt;800cm，冠幅＞400cm，分叉长度＞250cm，全冠假植苗，假植时间1-2年，树型优美</t>
  </si>
  <si>
    <t>1、漳浦县马口育林苗木场 陈先生18650868366：12000元/株
2、漳州蓬景花卉有限公司 翁先生18859608879：6500元/株
3、上杭县园艺绿化工程经营部 蓝先生13950831457:7144元/株
4、福建省园林苗木信息2022年第1期新罗：6799.11元/株</t>
  </si>
  <si>
    <t>香樟C</t>
  </si>
  <si>
    <t>米径15cm，高度&gt;600cm，冠幅＞300cm，分叉长度＞150cm，全冠假植苗，假植时间1-2年，树型优美，冠幅完整</t>
  </si>
  <si>
    <t>1、漳浦县马口育林苗木场 陈先生18650868366：2880元/株
2、漳州蓬景花卉有限公司 翁先生18859608879：1900元/株
3、上杭县园艺绿化工程经营部 蓝先生13950831457:1900元/株
4、福建省园林苗木信息2022年第1期新罗：1416.43元/株</t>
  </si>
  <si>
    <t>香樟D</t>
  </si>
  <si>
    <t>米径12cm，高度&gt;400cm，冠幅＞250cm，分叉长度＞120cm，全冠假植苗，假植时间1-2年，树型优美，冠幅完整</t>
  </si>
  <si>
    <t>1、漳浦县马口育林苗木场 陈先生18650868366：1920元/株
2、漳州蓬景花卉有限公司 翁先生18859608879：1300元/株
3、上杭县园艺绿化工程经营部 蓝先生13950831457:1400元/株</t>
  </si>
  <si>
    <t>小叶红皮榕A</t>
  </si>
  <si>
    <t>米径28-30cm，高度&gt;800cm，冠幅＞400cm，分叉长度＞250cm，全冠假植苗，假植时间1-2年，树型优美</t>
  </si>
  <si>
    <t>1、漳浦县马口育林苗木场 陈先生18650868366：12000元/株
2、漳州蓬景花卉有限公司 翁先生18859608879：13000元/株
3、上杭县园艺绿化工程经营部 蓝先生13950831457:7500元/株
4、福建省园林苗木信息2022年第1期新罗：6203元/株</t>
  </si>
  <si>
    <t>小叶红皮榕B</t>
  </si>
  <si>
    <t>米径23-25cm，高度&gt;600cm，冠幅＞300cm，分叉长度＞150cm，全冠假植苗，假植时间1-2年，树型优美，冠幅完整</t>
  </si>
  <si>
    <t>1、漳浦县马口育林苗木场 陈先生18650868366：6080元/株
2、漳州蓬景花卉有限公司 翁先生18859608879：6000元/株
3、上杭县园艺绿化工程经营部 蓝先生13950831457:3800元/株
4、福建省园林苗木信息2022年第1期新罗：3193元/株</t>
  </si>
  <si>
    <t>小叶红皮榕C</t>
  </si>
  <si>
    <t>米径12cm，高度&gt;500cm，冠幅＞250cm，分叉长度＞150cm，全冠假植苗，假植时间1-2年，树型优美，冠幅完整</t>
  </si>
  <si>
    <t>1、漳浦县马口育林苗木场 陈先生18650868366：800元/株
2、漳州蓬景花卉有限公司 翁先生18859608879：550元/株
3、上杭县园艺绿化工程经营部 蓝先生13950831457:1020元/株
4、福建省园林苗木信息2022年第1期新罗：478.4元/株</t>
  </si>
  <si>
    <t>大叶榕A</t>
  </si>
  <si>
    <t>1、漳浦县马口育林苗木场 陈先生18650868366：9600元/株
2、漳州蓬景花卉有限公司 翁先生18859608879：3000元/株
3、上杭县园艺绿化工程经营部 蓝先生13950831457:4000元/株
4、福建省园林苗木信息2022年第1期新罗：3340.62元/株</t>
  </si>
  <si>
    <t>大叶榕B</t>
  </si>
  <si>
    <t>1、漳浦县马口育林苗木场 陈先生18650868366：1360元/株
2、漳州蓬景花卉有限公司 翁先生18859608879：700元/株
3、上杭县园艺绿化工程经营部 蓝先生13950831457:1600元/株
4、福建省园林苗木信息2022年第1期新罗：873.32元/株</t>
  </si>
  <si>
    <t>大叶榕C</t>
  </si>
  <si>
    <t>1、漳浦县马口育林苗木场 陈先生18650868366：608元/株
2、漳州蓬景花卉有限公司 翁先生18859608879：400元/株
3、上杭县园艺绿化工程经营部 蓝先生13950831457:900元/株
4、福建省园林苗木信息2022年第1期新罗：348.43元/株</t>
  </si>
  <si>
    <t>朴树</t>
  </si>
  <si>
    <t>1、漳浦县马口育林苗木场 陈先生18650868366：16000元/株
2、漳州联盛花卉有限公司 158805922645:11200元/株
3、上杭县园艺绿化工程经营部 蓝先生13950831457:11200元/株
4、福建省园林苗木信息2022年第1期新罗：11219.16元/株</t>
  </si>
  <si>
    <t>铁冬青</t>
  </si>
  <si>
    <t>米径20-22cm，高度&gt;800cm，冠幅＞400cm，分叉长度＞250cm，全冠假植苗，假植时间1-2年，树型优美</t>
  </si>
  <si>
    <t>1、漳浦县马口育林苗木场 陈先生18650868366：24000元/株
2、广州祥隆园林建设工程有限公司13250779957:20250元/株
3、上杭县园艺绿化工程经营部 蓝先生13950831457:23200元/株
4、广西绿丰源园林工程有限公司13324775266:21393元/株</t>
  </si>
  <si>
    <t>蓝花楹A</t>
  </si>
  <si>
    <t>米径28-30cm，高度&gt;800cm，冠幅＞450cm，分叉长度＞300cm，全冠假植苗，假植时间1-2年，树型优美</t>
  </si>
  <si>
    <t>1、漳浦县马口育林苗木场 陈先生18650868366：19200元/株
2、漳州蓬景花卉有限公司 翁先生18859608879：13000元/株
3、上杭县园艺绿化工程经营部 蓝先生13950831457:13800元/株</t>
  </si>
  <si>
    <t>蓝花楹B</t>
  </si>
  <si>
    <t>米径23-25cm，高度&gt;700cm，冠幅＞400cm，分叉长度＞200cm，全冠假植苗，假植时间1-2年，树型优美</t>
  </si>
  <si>
    <t>1、漳浦县马口育林苗木场 陈先生18650868366：12000元/株
2、漳州蓬景花卉有限公司 翁先生18859608879：3500元/株
3、上杭县园艺绿化工程经营部 蓝先生13950831457：11650元/株</t>
  </si>
  <si>
    <t>蓝花楹C</t>
  </si>
  <si>
    <t>1、漳浦县马口育林苗木场 陈先生18650868366：2080元/株
2、漳州蓬景花卉有限公司 翁先生18859608879：950元/株
3、上杭县园艺绿化工程经营部 蓝先生13950831457:2200元/株
4、福建省园林苗木信息2022年第1期新罗：1728.57元/株</t>
  </si>
  <si>
    <t>蓝花楹D</t>
  </si>
  <si>
    <t>米径12cm，高度&gt;500cm，冠幅＞250cm，分叉长度＞120cm，全冠假植苗，假植时间1-2年，树型优美，冠幅完整</t>
  </si>
  <si>
    <t>1、漳浦县马口育林苗木场 陈先生18650868366：1360元/株
2、漳州蓬景花卉有限公司 翁先生18859608879：550元/株
3、上杭县园艺绿化工程经营部 蓝先生13950831457:1300元/株
4、福建省园林苗木信息2022年第1期新罗：652元/株</t>
  </si>
  <si>
    <t>无患子</t>
  </si>
  <si>
    <t>1、漳浦县马口育林苗木场 陈先生18650868366：2400元/株
2、上杭县园艺绿化工程经营部 蓝先生13950831457:2150元/株
3、福建省园林苗木信息2022年第1期新罗：1842.88元/株</t>
  </si>
  <si>
    <t>黄山栾树</t>
  </si>
  <si>
    <t>1、漳浦县马口育林苗木场 陈先生18650868366：2400元/株
2、漳州蓬景花卉有限公司 翁先生18859608879：2500元/株
3、上杭县园艺绿化工程经营部 蓝先生13950831457:2250元/株
4、福建省园林苗木信息2022年第1期新罗：1884.88元/株</t>
  </si>
  <si>
    <t>宫粉羊蹄甲A</t>
  </si>
  <si>
    <t>1、漳浦县马口育林苗木场 陈先生18650868366：2880元/株
2、漳州蓬景花卉有限公司 翁先生18859608879：1700 元/株
3、上杭县园艺绿化工程经营部 蓝先生13950831457:1900元/株
4、福建省园林苗木信息2022年第1期新罗：1898.00元/株</t>
  </si>
  <si>
    <t>宫粉羊蹄甲B</t>
  </si>
  <si>
    <t>1、漳浦县马口育林苗木场 陈先生18650868366：1920元/株
2、漳州蓬景花卉有限公司 翁先生18859608879：1100元/株
3、上杭县园艺绿化工程经营部 蓝先生13950831457:800元/株
4、福建省园林苗木信息2022年第1期新罗：810.20元/株</t>
  </si>
  <si>
    <t>广州樱A</t>
  </si>
  <si>
    <t>米径14cm，高度&gt;400cm，冠幅＞300cm，分叉长度＞150cm，全冠假植苗，假植时间1-2年，树型优美，冠幅完整</t>
  </si>
  <si>
    <t>1、漳浦县马口育林苗木场 陈先生18650868366：2400元/株
2、漳州蓬景花卉有限公司 翁先生18859608879：3500元/株
3、上杭县园艺绿化工程经营部 蓝先生13950831457:2400元/株</t>
  </si>
  <si>
    <t>广州樱B</t>
  </si>
  <si>
    <t>米径12cm，高度&gt;350cm，冠幅＞250cm，分叉长度＞120cm，全冠假植苗，假植时间1-2年，树型优美，冠幅完整</t>
  </si>
  <si>
    <t>1、漳浦县马口育林苗木场 陈先生18650868366：1920元/株
2、漳州蓬景花卉有限公司 翁先生18859608879：2500元/株
3、上杭县园艺绿化工程经营部 蓝先生13950831457:2040元/株</t>
  </si>
  <si>
    <t>广州樱C</t>
  </si>
  <si>
    <t>米径10cm，高度&gt;300cm，冠幅＞250cm，分叉长度＞120cm，全冠假植苗，假植时间1-2年，树型优美，冠幅完整</t>
  </si>
  <si>
    <t>1、漳浦县马口育林苗木场 陈先生18650868366：1280元/株
2、漳州蓬景花卉有限公司 翁先生18859608879：2200元/株
3、上杭县园艺绿化工程经营部 蓝先生13950831457:1344元/株</t>
  </si>
  <si>
    <t>麻楝</t>
  </si>
  <si>
    <t>1、漳浦县马口育林苗木场 陈先生18650868366：1920元/株
2、漳州蓬景花卉有限公司 翁先生18859608879：1300元/株
3、上杭县园艺绿化工程经营部 蓝先生13950831457:1360元/株
4、福建省园林苗木信息2022年第1期新罗（米径14-16cm)：1742元/株</t>
  </si>
  <si>
    <t>南酸枣</t>
  </si>
  <si>
    <t>1、漳浦县马口育林苗木场 陈先生18650868366：1920元/株
2、上杭县园艺绿化工程经营部 蓝先生13950831457:1296元/株
3、漳州联盛花卉有限公司 158805922645:1296元/株</t>
  </si>
  <si>
    <t>南洋杉</t>
  </si>
  <si>
    <t>1、漳浦县马口育林苗木场 陈先生18650868366：1920元/株
2、上杭县园艺绿化工程经营部 蓝先生13950831457:1296元/株
3、漳州市中闽大地园艺有限公司18065616111：1500元/株</t>
  </si>
  <si>
    <t>木荷</t>
  </si>
  <si>
    <t>1、漳浦县马口育林苗木场 陈先生18650868366：1920元/株
2、福建徳昱建设有限公司：1920元/株
3、上杭县园艺绿化工程经营部 蓝先生13950831457：1296元/株</t>
  </si>
  <si>
    <t>山乌桕</t>
  </si>
  <si>
    <t>1、漳浦县马口育林苗木场 陈先生18650868366：960元/株
2、漳州蓬景花卉有限公司 翁先生18859608879：1400元/株
3、上杭县园艺绿化工程经营部 蓝先生13950831457:1200元/株
4、福建省园林苗木信息2022年第1期新罗：1447.55元/株</t>
  </si>
  <si>
    <t>枫香</t>
  </si>
  <si>
    <t>1、漳浦县马口育林苗木场 陈先生18650868366：960元/株
2、上杭县园艺绿化工程经营部 蓝先生13950831457:1050元/株
3、福建省园林苗木信息2022年第1期新罗：1034.38元/株</t>
  </si>
  <si>
    <t>黄花风铃木</t>
  </si>
  <si>
    <t>米径12cm，高度&gt;600cm，冠幅＞300cm，分叉长度＞150cm，全冠假植苗，假植时间1-2年，树型优美，冠幅完整</t>
  </si>
  <si>
    <t>1、漳浦县马口育林苗木场 陈先生18650868366：1920元/株
2、漳州蓬景花卉有限公司 翁先生18859608879：1300元/株
3、上杭县园艺绿化工程经营部 蓝先生13950831457:1350元/株
4、福建省园林苗木信息2022年第1期新罗：1007元/株</t>
  </si>
  <si>
    <t>紫花泡桐</t>
  </si>
  <si>
    <t>米径8cm，高度&gt;400cm，冠幅＞100cm，全冠假植苗，假植时间1-2年，树型优美，冠幅完整</t>
  </si>
  <si>
    <t>1、漳浦县马口育林苗木场 陈先生18650868366：576元/株
2、福建徳昱建设有限公司：576元/株
3、上杭县园艺绿化工程经营部 蓝先生13950831457：600元/株</t>
  </si>
  <si>
    <t>木油桐</t>
  </si>
  <si>
    <t>红火箭紫薇</t>
  </si>
  <si>
    <t>地径9cm，高度&gt;280cm，冠幅＞200cm，全冠假植苗，假植时间1-2年，树型优美，冠幅完整</t>
  </si>
  <si>
    <t>1、漳浦县马口育林苗木场 陈先生18650868366：1100元/株
2、漳州蓬景花卉有限公司 翁先生18859608879：1800元/株
3、福建徳昱建设有限公司：1100元/株</t>
  </si>
  <si>
    <t>天鹅绒紫薇</t>
  </si>
  <si>
    <t>含笑</t>
  </si>
  <si>
    <t>地径9cm，高度＞300cm，冠幅＞200cm，全冠假植苗，假植时间1-2年，树型优美，冠幅完整</t>
  </si>
  <si>
    <t>1、漳浦县马口育林苗木场 陈先生18650868366：480元/株
2、漳州蓬景花卉有限公司 翁先生18859608879：650元/株
3、上杭县园艺绿化工程经营部 蓝先生13950831457:620元/株
4、福建省园林苗木信息2022年第1期新罗：874.25元/株</t>
  </si>
  <si>
    <t>野鸦椿</t>
  </si>
  <si>
    <t>地径8cm，高度＞300cm，冠幅＞200cm，全冠假植苗，假植时间1-2年，树型优美，冠幅完整</t>
  </si>
  <si>
    <t>1、漳浦县马口育林苗木场 陈先生18650868366：576元/株
2、上杭县园艺绿化工程经营部 蓝先生13950831457：500元/株
3、福建徳昱建设有限公司：580元/株</t>
  </si>
  <si>
    <t>美花红千层</t>
  </si>
  <si>
    <t>1、漳浦县马口育林苗木场 陈先生18650868366：960元
2、漳州蓬景花卉有限公司 翁先生18859608879：165
3、上杭县园艺绿化工程经营部 蓝先生13950831457:500元
4、福建省园林苗木信息2022年第1期新罗（冠幅100-120cm,高度130-150cm)：175.8</t>
  </si>
  <si>
    <t>银叶金合欢</t>
  </si>
  <si>
    <t>地径8cm，高度＞250cm，冠幅＞200cm，全冠假植苗，假植时间1-2年，树型优美，冠幅完整</t>
  </si>
  <si>
    <t>1、漳浦县马口育林苗木场 陈先生18650868366：560元/株
2、上杭县园艺绿化工程经营部 蓝先生13950831457:410元/株
3、福建徳昱建设有限公司：560元/株</t>
  </si>
  <si>
    <t>紫叶紫薇</t>
  </si>
  <si>
    <t>地径7cm，高度&gt;250cm，冠幅＞200cm，全冠假植苗，假植时间1-2年，树型优美，冠幅完整</t>
  </si>
  <si>
    <t>1、漳浦县马口育林苗木场 陈先生18650868366：680元/株
2、深圳市园之卉景观绿化有限公司13603034739：800元/株
3、中山市镇辉生态园林有限公司 18320416762：875元/株</t>
  </si>
  <si>
    <t>八角金盘</t>
  </si>
  <si>
    <t>高度50-55cm，冠幅30-35cm，袋苗，型态饱满，叶片健壮，满铺，不露土</t>
  </si>
  <si>
    <t>1、漳浦县马口育林苗木场 陈先生18650868366：2.4元/株
2、漳州蓬景花卉有限公司 翁先生18859608879：4.5元/株
3、上杭县园艺绿化工程经营部 蓝先生13950831457:7.5元/株
4、福建省园林苗木信息2022年第1期新罗：6.03元/株</t>
  </si>
  <si>
    <t>紫粉文殊兰</t>
  </si>
  <si>
    <t>1、漳浦县马口育林苗木场 陈先生18650868366：2.08元/株
2、漳州蓬景花卉有限公司 翁先生18859608879：1.3元/株
3、上杭县园艺绿化工程经营部 蓝先生13950831457:7.5元/株
4、福建省园林苗木信息2022年第1期新罗：3.01元/株</t>
  </si>
  <si>
    <t>南天竹</t>
  </si>
  <si>
    <t>1、漳浦县马口育林苗木场 陈先生18650868366：4.48元/株
2、漳州蓬景花卉有限公司 翁先生18859608879：2.8元/株
3、上杭县园艺绿化工程经营部 蓝先生13950831457:7元/株
4、福建省园林苗木信息2022年第1期新罗：3.88元/株</t>
  </si>
  <si>
    <t>龟背竹</t>
  </si>
  <si>
    <t>1、漳浦县马口育林苗木场 陈先生18650868366：4.48元/株
2、漳州蓬景花卉有限公司 翁先生18859608879：1.7元/株
3、上杭县园艺绿化工程经营部 蓝先生13950831457:7元/株
4、福建省园林苗木信息2022年第1期新罗：12.39元/株</t>
  </si>
  <si>
    <t>臭牡丹</t>
  </si>
  <si>
    <t>1、漳浦县马口育林苗木场 陈先生18650868366：1.44元/株
2、漳州蓬景花卉有限公司 翁先生18859608879：1.5元/株
3、上杭县园艺绿化工程经营部 蓝先生13950831457:6.5元/株
4、福建省园林苗木信息2022年第1期新罗：1.55元/株</t>
  </si>
  <si>
    <t>大布尼狼尾草</t>
  </si>
  <si>
    <t>高度60-65cm，冠幅60-65cm，盆苗，50杆/盆，型态饱满，叶片健壮，满铺，不露土</t>
  </si>
  <si>
    <t>1、漳浦县马口育林苗木场 陈先生18650868366：1.6元/株
2、中山市绿资园艺发展有限公司（广西销售）13590722103：1.6元/株
3、上杭县园艺绿化工程经营部 蓝先生13950831457:6.5元/株
4、福建省园林苗木信息2022年第1期新罗：27.35元/株</t>
  </si>
  <si>
    <t>细叶画眉草</t>
  </si>
  <si>
    <t>1、漳浦县马口育林苗木场 陈先生18650868366：1.6元/株
2、上杭县园艺绿化工程经营部 蓝先生13950831457:6.5元/株
3、福建徳昱建设有限公司：1.6元/株</t>
  </si>
  <si>
    <t>紫梦狼尾草</t>
  </si>
  <si>
    <t>1、漳浦县马口育林苗木场 陈先生18650868366：1.92元/株
2、漳州蓬景花卉有限公司 翁先生18859608879：0.75元/株
3、上杭县园艺绿化工程经营部 蓝先生13950831457:6.5元/株
4、福建省园林苗木信息2022年第1期新罗：1.65元/株</t>
  </si>
  <si>
    <t>大吴风草</t>
  </si>
  <si>
    <t>1、漳浦县马口育林苗木场 陈先生18650868366：1.6元/株
2、成都诗画园林绿化工程有限责任公司13548090509：1.6元/株
3、上杭县园艺绿化工程经营部 蓝先生13950831457:9.2元/株
4、福建省园林苗木信息2022年第1期新罗：2.37元/株</t>
  </si>
  <si>
    <t>山茶花</t>
  </si>
  <si>
    <t>1、漳浦县马口育林苗木场 陈先生18650868366：28.8元/株
2、漳州蓬景花卉有限公司 翁先生18859608879：3.5元/株
3、上杭县园艺绿化工程经营部 蓝先生13950831457:8.1元/株
4、荔浦林香花卉苗木场137882332863:15元/株</t>
  </si>
  <si>
    <t>四季桂</t>
  </si>
  <si>
    <t>1、漳浦县马口育林苗木场 陈先生18650868366：3.2元/株
2、漳州蓬景花卉有限公司 翁先生18859608879：1.5元/株
3、上杭县园艺绿化工程经营部 蓝先生13950831457:2.5元/株</t>
  </si>
  <si>
    <t>小叶鹅掌柴</t>
  </si>
  <si>
    <t>高度35-40cm，冠幅25-30cm，袋苗，型态饱满，叶片健壮，满铺，不露土</t>
  </si>
  <si>
    <t>1、漳浦县马口育林苗木场 陈先生18650868366：1.44元/株
2、漳州蓬景花卉有限公司 翁先生18859608879：0.85元/株
3、上杭县园艺绿化工程经营部 蓝先生13950831457:1.5元/株
4、福建省园林苗木信息2022年第1期新罗： 2.37元/株</t>
  </si>
  <si>
    <t>毛杜鹃</t>
  </si>
  <si>
    <t>高度30-35cm，冠幅20-25cm，袋苗，型态饱满，叶片健壮，满铺，不露土</t>
  </si>
  <si>
    <t>1、漳浦县马口育林苗木场 陈先生18650868366：1.44元/株
2、漳州蓬景花卉有限公司 翁先生18859608879：1.3元/株
3、上杭县园艺绿化工程经营部 蓝先生13950831457:1元/株
4、福建省园林苗木信息2022年第1期新罗：2.89元/株</t>
  </si>
  <si>
    <t>紫花翠芦莉</t>
  </si>
  <si>
    <t>1、漳浦县马口育林苗木场 陈先生18650868366：0.48元/株
2、漳州蓬景花卉有限公司 翁先生18859608879：0.3元/株
3、上杭县园艺绿化工程经营部 蓝先生13950831457:1元/株
4、福建省园林苗木信息2022年第1期新罗：0.7元/株</t>
  </si>
  <si>
    <t>大花金鸡菊</t>
  </si>
  <si>
    <t>1、漳浦县马口育林苗木场 陈先生18650868366：8元/株
2、漳州蓬景花卉有限公司 翁先生18859608879：1.2元/株
3、上杭县园艺绿化工程经营部 蓝先生13950831457:1元/株
4、福建省园林苗木信息2022年第1期新罗：1.5元/株</t>
  </si>
  <si>
    <t>红背桂</t>
  </si>
  <si>
    <t>1、漳浦县马口育林苗木场 陈先生18650868366：1.28元/株
2、漳州蓬景花卉有限公司 翁先生18859608879：0.75元/株
3、上杭县园艺绿化工程经营部 蓝先生13950831457:0.9元/株
4、福建省园林苗木信息2022年第1期新罗：1.7元/株</t>
  </si>
  <si>
    <t>红花石蒜</t>
  </si>
  <si>
    <t>1、漳浦县马口育林苗木场 陈先生18650868366：1.92元/株
2、漳州蓬景花卉有限公司 翁先生18859608879：1.3元/株
3、上杭县园艺绿化工程经营部 蓝先生13950831457:0.9元/株</t>
  </si>
  <si>
    <t>红叶石楠</t>
  </si>
  <si>
    <t>1、漳浦县马口育林苗木场 陈先生18650868366：1.6元/株
2、漳州蓬景花卉有限公司 翁先生18859608879：0.85元/株
3、上杭县园艺绿化工程经营部 蓝先生13950831457:0.9元/株
4、福建省园林苗木信息2022年第1期新罗：2.43元/株</t>
  </si>
  <si>
    <t>金娃娃萱草</t>
  </si>
  <si>
    <t>1、漳浦县马口育林苗木场 陈先生18650868366：1.92元/株
2、漳州蓬景花卉有限公司 翁先生18859608879：0.55元/株
3、上杭县园艺绿化工程经营部 蓝先生13950831457:0.8元/株
4、福建省园林苗木信息2022年第1期新罗：1.12元/株</t>
  </si>
  <si>
    <t>茶梅</t>
  </si>
  <si>
    <t>1、漳浦县马口育林苗木场 陈先生18650868366：4元/株
2、漳州蓬景花卉有限公司 翁先生18859608879：1.3元/株
3、上杭县园艺绿化工程经营部 蓝先生13950831457:6.5元/株
4、福建省园林苗木信息2022年第1期新罗：4.93元/株</t>
  </si>
  <si>
    <t>红花继木</t>
  </si>
  <si>
    <t>高度20-25cm，冠幅20-25cm，袋苗，型态饱满，叶片健壮，满铺，不露土</t>
  </si>
  <si>
    <t>1、漳浦县马口育林苗木场 陈先生18650868366：1.6元/株
2、漳州蓬景花卉有限公司 翁先生18859608879：0.85元/株
3、上杭县园艺绿化工程经营部 蓝先生13950831457:0.8元/株
4、福建省园林苗木信息2022年第1期新罗：2.05元/株</t>
  </si>
  <si>
    <t>金边阔叶麦冬</t>
  </si>
  <si>
    <t>1、漳浦县马口育林苗木场 陈先生18650868366：1.92元/株
2、漳州蓬景花卉有限公司 翁先生18859608879：0.65元/株
3、上杭县园艺绿化工程经营部 蓝先生13950831457:0.5元/株</t>
  </si>
  <si>
    <t>马尼拉草</t>
  </si>
  <si>
    <t>满铺，不露土</t>
  </si>
  <si>
    <t>m2</t>
  </si>
  <si>
    <t>1、漳浦县马口育林苗木场 陈先生18650868366：6元/m2
2、漳州蓬景花卉有限公司 翁先生18859608879：11元/m2
3、上杭县园艺绿化工程经营部 蓝先生13950831457:6.4元/m2
4、2022年6月厦门信息价6.09元/m2</t>
  </si>
  <si>
    <t>镀锌铁丝</t>
  </si>
  <si>
    <t>10#</t>
  </si>
  <si>
    <t>kg</t>
  </si>
  <si>
    <t>龙岩建筑工程信息(新罗)2022年6月份</t>
  </si>
  <si>
    <t>12#</t>
  </si>
  <si>
    <t>16#</t>
  </si>
  <si>
    <t>18#</t>
  </si>
  <si>
    <t>Φ1.6～1.2</t>
  </si>
  <si>
    <t>Φ2.2～1.2</t>
  </si>
  <si>
    <t>镀锌低碳钢丝</t>
  </si>
  <si>
    <t>Φ3</t>
  </si>
  <si>
    <t>厦门市2021年下半年度建设工程材料市场综合价格</t>
  </si>
  <si>
    <t>钢绞线</t>
  </si>
  <si>
    <t>4ΦS15.24mm、强度1860MPa的高强度低松弛无粘结钢绞线</t>
  </si>
  <si>
    <t>t</t>
  </si>
  <si>
    <t>6ΦS15.24mm、强度1860MPa的高强度低松弛无粘结钢绞线</t>
  </si>
  <si>
    <t>镀锌扁钢</t>
  </si>
  <si>
    <t>综合</t>
  </si>
  <si>
    <t>六角空心钢</t>
  </si>
  <si>
    <t>Φ22-25</t>
  </si>
  <si>
    <t>角钢</t>
  </si>
  <si>
    <t>薄钢板</t>
  </si>
  <si>
    <t>δ4</t>
  </si>
  <si>
    <t>钢板</t>
  </si>
  <si>
    <t>δ10-12</t>
  </si>
  <si>
    <t>不锈钢板</t>
  </si>
  <si>
    <t>热轧薄钢板</t>
  </si>
  <si>
    <t>δ1.6～1.9</t>
  </si>
  <si>
    <t>热轧厚钢板</t>
  </si>
  <si>
    <t>δ8.0～15</t>
  </si>
  <si>
    <t>δ12～20</t>
  </si>
  <si>
    <t>紫铜板</t>
  </si>
  <si>
    <t>封铅</t>
  </si>
  <si>
    <t>含铅65% 锡35%</t>
  </si>
  <si>
    <t>橡胶板</t>
  </si>
  <si>
    <t>δ1-3</t>
  </si>
  <si>
    <t>橡胶圈(混凝土管)</t>
  </si>
  <si>
    <t>DN800</t>
  </si>
  <si>
    <t>个</t>
  </si>
  <si>
    <t>橡胶密封圈(排水)</t>
  </si>
  <si>
    <t>DN400</t>
  </si>
  <si>
    <t>橡胶密封圈(室内排水)</t>
  </si>
  <si>
    <t>DN200</t>
  </si>
  <si>
    <t>DN300</t>
  </si>
  <si>
    <t>橡胶垫</t>
  </si>
  <si>
    <t>δ2</t>
  </si>
  <si>
    <t>塑料薄膜</t>
  </si>
  <si>
    <t/>
  </si>
  <si>
    <t>聚四氟乙烯生料带</t>
  </si>
  <si>
    <t>宽20</t>
  </si>
  <si>
    <t>m</t>
  </si>
  <si>
    <t>三色塑料带</t>
  </si>
  <si>
    <t>20mm×40m</t>
  </si>
  <si>
    <t>尼龙帽</t>
  </si>
  <si>
    <t>白布</t>
  </si>
  <si>
    <t>土工布</t>
  </si>
  <si>
    <t>300g/m2</t>
  </si>
  <si>
    <t>棉纱</t>
  </si>
  <si>
    <t>棉纱头</t>
  </si>
  <si>
    <t>破布</t>
  </si>
  <si>
    <t>麻绳</t>
  </si>
  <si>
    <t>Φ20</t>
  </si>
  <si>
    <t>粗麻布</t>
  </si>
  <si>
    <t>无纺布</t>
  </si>
  <si>
    <t>30g</t>
  </si>
  <si>
    <t>16g</t>
  </si>
  <si>
    <t>2mmHDPE防渗膜</t>
  </si>
  <si>
    <t>1平方米的重量为1.92kg</t>
  </si>
  <si>
    <t>1、安徽亚井雨水利用科技有限公司 叶总13806917067 价格：68元/m2
2、云南开怀环保科技有限公司 李总13459735121 价格：78元/m2
3、深圳市绿粤生态科技有限公司 0597-2666593 价格：69.5元/m2</t>
  </si>
  <si>
    <t>射钉</t>
  </si>
  <si>
    <t>铁钉</t>
  </si>
  <si>
    <t>Φ5以内</t>
  </si>
  <si>
    <t>Φ50-75</t>
  </si>
  <si>
    <t>圆钉</t>
  </si>
  <si>
    <t>垫片</t>
  </si>
  <si>
    <t>不锈钢膨胀螺栓</t>
  </si>
  <si>
    <t>地脚螺栓</t>
  </si>
  <si>
    <t>M16*750</t>
  </si>
  <si>
    <t>M20×300</t>
  </si>
  <si>
    <t>套</t>
  </si>
  <si>
    <t>拉杆螺栓</t>
  </si>
  <si>
    <t>六角螺栓</t>
  </si>
  <si>
    <t>膨胀螺栓</t>
  </si>
  <si>
    <t>M6</t>
  </si>
  <si>
    <t>六角螺栓带螺母、垫圈</t>
  </si>
  <si>
    <t>M16×65～80</t>
  </si>
  <si>
    <t>低合金实芯焊丝</t>
  </si>
  <si>
    <t>Φ1.2</t>
  </si>
  <si>
    <t>焊锡丝</t>
  </si>
  <si>
    <t>松香焊锡丝</t>
  </si>
  <si>
    <t>电焊条</t>
  </si>
  <si>
    <t>结422Φ3.2</t>
  </si>
  <si>
    <t>焊剂</t>
  </si>
  <si>
    <t>焊锡膏</t>
  </si>
  <si>
    <t>埋弧焊剂</t>
  </si>
  <si>
    <t>冲击钻头</t>
  </si>
  <si>
    <t>Φ8</t>
  </si>
  <si>
    <t>合金钢钻头</t>
  </si>
  <si>
    <t>Φ10</t>
  </si>
  <si>
    <t>锯条</t>
  </si>
  <si>
    <t>根</t>
  </si>
  <si>
    <t>钢锯条</t>
  </si>
  <si>
    <t>尼龙砂轮片</t>
  </si>
  <si>
    <t>Φ100</t>
  </si>
  <si>
    <t>片</t>
  </si>
  <si>
    <t>Φ400</t>
  </si>
  <si>
    <t>石料切割锯片</t>
  </si>
  <si>
    <t>砂纸</t>
  </si>
  <si>
    <t>张</t>
  </si>
  <si>
    <t>铁砂布</t>
  </si>
  <si>
    <t>低碳钢焊条</t>
  </si>
  <si>
    <t>J422 综合</t>
  </si>
  <si>
    <t>J422 Φ3.2</t>
  </si>
  <si>
    <t>垫铁</t>
  </si>
  <si>
    <t>平垫铁</t>
  </si>
  <si>
    <t>斜垫铁</t>
  </si>
  <si>
    <t>金属滤网</t>
  </si>
  <si>
    <t>三维网</t>
  </si>
  <si>
    <t>1、重庆双友塑胶股份有限公司13983461688:6.77元/m2
2、广州冀宝盆建筑材料有限公司13682215493:8元/m2
3、湖南正菱塑料网业有限公司15802609495:7.8元/m2</t>
  </si>
  <si>
    <t>14号镀锌铁丝网</t>
  </si>
  <si>
    <t>50mm×50mm</t>
  </si>
  <si>
    <t>螺纹套筒</t>
  </si>
  <si>
    <t>Φ22</t>
  </si>
  <si>
    <t>Φ25</t>
  </si>
  <si>
    <t>锚具</t>
  </si>
  <si>
    <t>OVM15-4</t>
  </si>
  <si>
    <t>OVM15-6</t>
  </si>
  <si>
    <t>砾石</t>
  </si>
  <si>
    <t>m3</t>
  </si>
  <si>
    <t>碎石</t>
  </si>
  <si>
    <t>Φ5-10 （细石）</t>
  </si>
  <si>
    <t>黑色碎石屑</t>
  </si>
  <si>
    <t>用于回填</t>
  </si>
  <si>
    <t>深灰色碎石</t>
  </si>
  <si>
    <t>Φ50-70</t>
  </si>
  <si>
    <t>级配砾石</t>
  </si>
  <si>
    <t>20-30mm单级配</t>
  </si>
  <si>
    <t>粉煤灰</t>
  </si>
  <si>
    <t>Ⅱ级</t>
  </si>
  <si>
    <t>黄土</t>
  </si>
  <si>
    <t>龙岩建筑工程信息(新罗)2022年6月份中黏土价格</t>
  </si>
  <si>
    <t>石膏粉</t>
  </si>
  <si>
    <t>种植土</t>
  </si>
  <si>
    <t>1、郫县友爱镇宏德苗圃13330963535  46元/m3
2、重庆瑞成园林工程有限公司 13983680920 45元/m3 
3、天津青川园林工程有限公司  13821332195  60元/m3</t>
  </si>
  <si>
    <t>含纤维物质、复合化肥、种子粘结剂、染色剂、土壤改良剂、保水剂</t>
  </si>
  <si>
    <t>厚层基材</t>
  </si>
  <si>
    <t>种植土：纤维料：绿化培养基，其对应体积比为40%：40%：20%</t>
  </si>
  <si>
    <t>砂包土</t>
  </si>
  <si>
    <t>自然石</t>
  </si>
  <si>
    <t>200-250mm宽*200-500mm长*120-150mm厚</t>
  </si>
  <si>
    <t>龙岩建筑工程信息(新罗)2022年6月份整毛石单价</t>
  </si>
  <si>
    <t>煤矸石</t>
  </si>
  <si>
    <t>砾径150-300</t>
  </si>
  <si>
    <t>龙岩建筑工程信息(新罗)2020年1月份</t>
  </si>
  <si>
    <t>φ100-300</t>
  </si>
  <si>
    <t>当地矿山毛料</t>
  </si>
  <si>
    <t>600*300*150厚，看面削角20</t>
  </si>
  <si>
    <t>1、新罗区盛建石材加工厂  18650868366：3066元/m3
2、福建徳昱建设有限公司：3200元/m3
3、洪磊石业15559177155：3500元/m3</t>
  </si>
  <si>
    <t>混凝土内撑条</t>
  </si>
  <si>
    <t>20mm×25mm</t>
  </si>
  <si>
    <t>松板枋材</t>
  </si>
  <si>
    <t>南方松仿腐木</t>
  </si>
  <si>
    <t>1、川田板材 13906070635  3693.59元/m3；
2、森盛板业 18039870663 3700元/m3；
3、莫尔格林 13959025916  3750元/m3</t>
  </si>
  <si>
    <t>木板</t>
  </si>
  <si>
    <t>松木</t>
  </si>
  <si>
    <t>防腐脱脂处理</t>
  </si>
  <si>
    <t>龙岩建筑工程信息(新罗)2022年6月份松木锯材1423元/m3+防腐脱脂处理400元/m3</t>
  </si>
  <si>
    <t>保留树皮，防腐脱脂处理</t>
  </si>
  <si>
    <t>龙岩建筑工程信息(新罗)2022年6月份松圆木916元/m3+防腐脱脂处理400元/m3</t>
  </si>
  <si>
    <t>胶合板</t>
  </si>
  <si>
    <t>13厚</t>
  </si>
  <si>
    <t>甘蔗板</t>
  </si>
  <si>
    <t>杉木桩</t>
  </si>
  <si>
    <t>2.5m-3m，Φ6-8cm</t>
  </si>
  <si>
    <t>2.5m-3m，Φ8-10cm</t>
  </si>
  <si>
    <t>2.5m-3m，Φ10-12cm</t>
  </si>
  <si>
    <t>毛竹</t>
  </si>
  <si>
    <t>Φ500</t>
  </si>
  <si>
    <t>棚篾</t>
  </si>
  <si>
    <t>竹篾</t>
  </si>
  <si>
    <t>当地矿山毛料贴面</t>
  </si>
  <si>
    <t>块径250-450mm*50厚</t>
  </si>
  <si>
    <t>1、新罗区盛建石材加工厂 18650868366：80元/m2
2、福建徳昱建设有限公司：90元/m2
3、洪磊石业15559177155：85元/m2</t>
  </si>
  <si>
    <t>花岗岩</t>
  </si>
  <si>
    <t>2300*500*200、荔枝面</t>
  </si>
  <si>
    <t>1、新罗区盛建石材加工厂 18650868366：1320元/m2
2、福建徳昱建设有限公司：1355元/m2
3、洪磊石业15559177155：1380元/m2</t>
  </si>
  <si>
    <t>夹芯压型钢板施工围挡</t>
  </si>
  <si>
    <t>1、四川川虹建材有限公司13880300028 100元/m2
2、天津华鲁净化工程有限公司13821327775 80元/m2
3、武汉华诚天星栅栏有限公司13477016160  85元/m2</t>
  </si>
  <si>
    <t>酚醛调和漆</t>
  </si>
  <si>
    <t>煤焦沥青漆</t>
  </si>
  <si>
    <t>L01-17</t>
  </si>
  <si>
    <t>沥青绝缘漆</t>
  </si>
  <si>
    <t>水清木器底漆</t>
  </si>
  <si>
    <t>L</t>
  </si>
  <si>
    <t>12预算定额基价</t>
  </si>
  <si>
    <t>水清木器面漆</t>
  </si>
  <si>
    <t>石油沥青</t>
  </si>
  <si>
    <t>SBS改性沥青玻璃布胎防水卷材(铝箔)</t>
  </si>
  <si>
    <t>1.5</t>
  </si>
  <si>
    <t>水泥基渗透结晶防水涂料</t>
  </si>
  <si>
    <t>I型</t>
  </si>
  <si>
    <t>嵌缝料</t>
  </si>
  <si>
    <t>煤油</t>
  </si>
  <si>
    <t>油漆溶剂油</t>
  </si>
  <si>
    <t>200#</t>
  </si>
  <si>
    <t>白铅油</t>
  </si>
  <si>
    <t>机油</t>
  </si>
  <si>
    <t>清油</t>
  </si>
  <si>
    <t>C01-1</t>
  </si>
  <si>
    <t>润滑油</t>
  </si>
  <si>
    <t>电力复合酯</t>
  </si>
  <si>
    <t>黄油</t>
  </si>
  <si>
    <t>钙基脂</t>
  </si>
  <si>
    <t>大白粉</t>
  </si>
  <si>
    <t>天拿水</t>
  </si>
  <si>
    <t>丙酮</t>
  </si>
  <si>
    <t>硬脂酸</t>
  </si>
  <si>
    <t>一级</t>
  </si>
  <si>
    <t>㎏</t>
  </si>
  <si>
    <t>催干剂</t>
  </si>
  <si>
    <t>醇酸稀释剂</t>
  </si>
  <si>
    <t>酒精</t>
  </si>
  <si>
    <t>膨胀剂</t>
  </si>
  <si>
    <t>脱模剂</t>
  </si>
  <si>
    <t>无机盐铝防水剂</t>
  </si>
  <si>
    <t>药剂</t>
  </si>
  <si>
    <t>润滑剂</t>
  </si>
  <si>
    <t>环氧富锌漆稀释剂</t>
  </si>
  <si>
    <t>减水剂</t>
  </si>
  <si>
    <t>WR-S</t>
  </si>
  <si>
    <t>二氧化碳气体</t>
  </si>
  <si>
    <t>可燃气体(丙烷)</t>
  </si>
  <si>
    <t>氧气</t>
  </si>
  <si>
    <t>乙炔气</t>
  </si>
  <si>
    <t>氯丁粘接剂</t>
  </si>
  <si>
    <t>粘合剂</t>
  </si>
  <si>
    <t>507</t>
  </si>
  <si>
    <t>石棉板</t>
  </si>
  <si>
    <t>石棉橡胶板</t>
  </si>
  <si>
    <t>低压 δ0.8-6</t>
  </si>
  <si>
    <t>橡胶石棉垫圈</t>
  </si>
  <si>
    <t>焊接钢管</t>
  </si>
  <si>
    <t>Φ25、壁厚1.5mm</t>
  </si>
  <si>
    <t>镀锌钢管</t>
  </si>
  <si>
    <t>无缝钢管</t>
  </si>
  <si>
    <t>Φ22×2</t>
  </si>
  <si>
    <t>冷拔无缝钢管</t>
  </si>
  <si>
    <t>50*3</t>
  </si>
  <si>
    <t>波纹钢管</t>
  </si>
  <si>
    <t>Φ90（内径）、壁厚2mm</t>
  </si>
  <si>
    <t>塑料管</t>
  </si>
  <si>
    <t>塑料软管</t>
  </si>
  <si>
    <t>DE20</t>
  </si>
  <si>
    <t>软式透水管</t>
  </si>
  <si>
    <t>硬聚氯乙烯管</t>
  </si>
  <si>
    <t>Φ15</t>
  </si>
  <si>
    <t>PVC管</t>
  </si>
  <si>
    <t>Φ150</t>
  </si>
  <si>
    <t>DN25</t>
  </si>
  <si>
    <t>PE塑料给水管</t>
  </si>
  <si>
    <t>Φ32</t>
  </si>
  <si>
    <t>厦门地区2022年6月份信息价</t>
  </si>
  <si>
    <t>Φ40</t>
  </si>
  <si>
    <t>Φ63</t>
  </si>
  <si>
    <t>Φ75</t>
  </si>
  <si>
    <t>Φ125</t>
  </si>
  <si>
    <t>HDPE双壁波纹管</t>
  </si>
  <si>
    <t>Φ200，环刚度8KN</t>
  </si>
  <si>
    <t>Φ315，环刚度8KN</t>
  </si>
  <si>
    <t>聚乙烯塑钢缠绕排水管</t>
  </si>
  <si>
    <t>Φ400，环刚度8KN</t>
  </si>
  <si>
    <t>PVC排水管</t>
  </si>
  <si>
    <t>Φ50（Φ8花眼，梅花形布置，间距200）</t>
  </si>
  <si>
    <t>Φ75（Φ8花眼，梅花形布置，间距200）</t>
  </si>
  <si>
    <t>塑料注浆管</t>
  </si>
  <si>
    <t>高压胶管</t>
  </si>
  <si>
    <t>橡胶软管</t>
  </si>
  <si>
    <t>DN20</t>
  </si>
  <si>
    <t>钢筋混凝土排水管(承插口)</t>
  </si>
  <si>
    <t>Φ800，II级</t>
  </si>
  <si>
    <t>输水软管</t>
  </si>
  <si>
    <t>固定卡子</t>
  </si>
  <si>
    <t>Φ90</t>
  </si>
  <si>
    <t>PE室外塑料给水管热熔管件</t>
  </si>
  <si>
    <t>黑玛钢活接头</t>
  </si>
  <si>
    <t>DN32</t>
  </si>
  <si>
    <t>DN50</t>
  </si>
  <si>
    <t>黑玛钢六角内接头</t>
  </si>
  <si>
    <t>硬聚氯乙烯塑料管箍</t>
  </si>
  <si>
    <t>Φ50</t>
  </si>
  <si>
    <t>Φ200</t>
  </si>
  <si>
    <t>快速接水栓</t>
  </si>
  <si>
    <t>1、联塑 陈女士 15359910608 价格：26.3元/个. 
2、新科 欧阳国辉 13507518123 价格：22.5元/个 
3、浙江中财管道科技股份有限公司  13850667999 价格：24.9元/个</t>
  </si>
  <si>
    <t>螺纹阀门（截止阀）</t>
  </si>
  <si>
    <t>雾化喷头A</t>
  </si>
  <si>
    <t>1、联塑 陈女士 15359910608 价格：4.2元/个.
2、新科 欧阳国辉 13507518123 价格：3.6元/个
3、浙江中财管道科技股份有限公司  13850667999 价格：4.8元/个</t>
  </si>
  <si>
    <t>碳钢平焊法兰</t>
  </si>
  <si>
    <t>DN100</t>
  </si>
  <si>
    <t>法兰水表</t>
  </si>
  <si>
    <t>弹簧压力表</t>
  </si>
  <si>
    <t>Y-100 0-1.6MPa</t>
  </si>
  <si>
    <t>块</t>
  </si>
  <si>
    <t>压力表弯管</t>
  </si>
  <si>
    <t>DN15</t>
  </si>
  <si>
    <t>庭院灯</t>
  </si>
  <si>
    <t>70W,H=4米,LED灯，暖黄光,3000K</t>
  </si>
  <si>
    <t>1、雷士 陈总13950490860 价格：3700元/套.
2、三雄极光 王帅18022318697 价格：2800元/套.
3、永利达 徐小可13305002705 价格：3500元/套.</t>
  </si>
  <si>
    <t>自粘性塑料带</t>
  </si>
  <si>
    <t>20×20000</t>
  </si>
  <si>
    <t>卷</t>
  </si>
  <si>
    <t>电气绝缘胶带</t>
  </si>
  <si>
    <t>18mm×10m×0.13mm</t>
  </si>
  <si>
    <t>镀锡裸铜软绞线</t>
  </si>
  <si>
    <t>TJRX 16MM2</t>
  </si>
  <si>
    <t>刚性阻燃管</t>
  </si>
  <si>
    <t>PVC50</t>
  </si>
  <si>
    <t>难燃塑料管接头</t>
  </si>
  <si>
    <t>25</t>
  </si>
  <si>
    <t>32</t>
  </si>
  <si>
    <t>50</t>
  </si>
  <si>
    <t>铜接线端子</t>
  </si>
  <si>
    <t>DT-16</t>
  </si>
  <si>
    <t>塑料接线柱</t>
  </si>
  <si>
    <t>双线</t>
  </si>
  <si>
    <t>镀锌电缆吊挂</t>
  </si>
  <si>
    <t>3.0×50</t>
  </si>
  <si>
    <t>镀锌电缆卡子</t>
  </si>
  <si>
    <t>2×35</t>
  </si>
  <si>
    <t>草种籽</t>
  </si>
  <si>
    <t>狗牙根5g、黑麦草6g、多花木兰5g、狗尾草4g、弯叶画眉4g、白三叶3g、车桑子3g、短萼灰叶3g、猪屎豆3g</t>
  </si>
  <si>
    <t>茅草</t>
  </si>
  <si>
    <t>DN900</t>
  </si>
  <si>
    <t>肥料</t>
  </si>
  <si>
    <t>C25混凝土仿松木桩（含木纹）</t>
  </si>
  <si>
    <t>钢支撑及扣件</t>
  </si>
  <si>
    <t>铸铁爬梯</t>
  </si>
  <si>
    <t>支架</t>
  </si>
  <si>
    <t>草板纸</t>
  </si>
  <si>
    <t>80#</t>
  </si>
  <si>
    <t>塑料手套</t>
  </si>
  <si>
    <t>ST型</t>
  </si>
  <si>
    <t>绑扎绳</t>
  </si>
  <si>
    <t>标志牌</t>
  </si>
  <si>
    <t>塑料扁形</t>
  </si>
  <si>
    <t>木支撑</t>
  </si>
  <si>
    <t>蝴蝶扣</t>
  </si>
  <si>
    <t>钢模板连接件</t>
  </si>
  <si>
    <t>固定底座</t>
  </si>
  <si>
    <t>个.月</t>
  </si>
  <si>
    <t>可调托座</t>
  </si>
  <si>
    <t>脚手架钢管</t>
  </si>
  <si>
    <t>脚手管(扣)件</t>
  </si>
  <si>
    <t>扣件</t>
  </si>
  <si>
    <t>木脚手板</t>
  </si>
  <si>
    <t>安全网</t>
  </si>
  <si>
    <t>井盖安全防护网</t>
  </si>
  <si>
    <t>球墨铸铁雨水井箅</t>
  </si>
  <si>
    <t>700*400</t>
  </si>
  <si>
    <t>截污挂篮沉淀装置</t>
  </si>
  <si>
    <t>1、安徽亚井雨水利用科技有限公司 叶总13806917067 价格：2680元/套.
2、云南开怀环保科技有限公司 李总13459735121 价格：3156元/m套.
3、深圳市绿粤生态科技有限公司 0597-2666593 价格：2860元/套.</t>
  </si>
  <si>
    <t>雨水弃流过滤装置</t>
  </si>
  <si>
    <t>1、安徽亚井雨水利用科技有限公司 叶总13806917067 价格：2680元/套. 
2、云南开怀环保科技有限公司 李总13459735121 价格：3156元/m套.
3、深圳市绿粤生态科技有限公司 0597-2666593 价格：2860元/套.</t>
  </si>
  <si>
    <t>成品草绿色复合树脂井盖</t>
  </si>
  <si>
    <t>1000*500*120（含井圈）</t>
  </si>
  <si>
    <t>树脂复合井盖井座</t>
  </si>
  <si>
    <t>450*450</t>
  </si>
  <si>
    <t>Φ700</t>
  </si>
  <si>
    <t>200*100*60mm厚</t>
  </si>
  <si>
    <t>1、新罗区盛建石材加工厂 18650868366：100元/m3
2、福建徳昱建设有限公司：110元/m3
3、洪磊石业15559177155：115元/m3</t>
  </si>
  <si>
    <t>600*200*50mm厚</t>
  </si>
  <si>
    <t>1、新罗区盛建石材加工厂 18650868366：80元/m3
2、福建徳昱建设有限公司：90元/m3
3、洪磊石业15559177155：85元/m3</t>
  </si>
  <si>
    <t>200*100*50mm厚</t>
  </si>
  <si>
    <t>600*300*50mm厚</t>
  </si>
  <si>
    <t>钢垫板夹板</t>
  </si>
  <si>
    <t>豆包布（白布）</t>
  </si>
  <si>
    <t>0.9m宽</t>
  </si>
  <si>
    <t>基肥</t>
  </si>
  <si>
    <t>1、石家庄金丰硕生物科技有限公司：19932128591  740元/t
2、正定康飞生物科技有限公司：18032780792  740元/t
3、石家庄森田肥业有限公司：13373019429  750元/t</t>
  </si>
  <si>
    <t>含税综合价</t>
  </si>
  <si>
    <t>绘制木纹</t>
  </si>
  <si>
    <t>1、福建徳昱建设有限公司：158元/m2
2、深圳市德馨建材有限公司13723434025:158元/m2
3、深圳市德馨建材有限公司13341128622:160元/m2</t>
  </si>
  <si>
    <t>阀门箱VB708</t>
  </si>
  <si>
    <t>1、联塑 陈女士 15359910608 价格：35元/个.  
2、新科 欧阳国辉 13507518123 价格：30元/个 
3、浙江中财管道科技股份有限公司  13850667999 价格：40元/个</t>
  </si>
  <si>
    <t>成套配电箱安装</t>
  </si>
  <si>
    <t>AL1箱</t>
  </si>
  <si>
    <t>台</t>
  </si>
  <si>
    <t>1、张总：17359389133 价格：5890元/台.
2、林总：19959270008 价格：6361元/台.
3、蓝总：13507530298 价格：7068元/台.</t>
  </si>
  <si>
    <t>元器件国产</t>
  </si>
  <si>
    <t>PP雨水模块</t>
  </si>
  <si>
    <t>1000*1000*500</t>
  </si>
  <si>
    <t>1、安徽亚井雨水利用科技有限公司 叶总13806917067 价格：380元/块. 
2、云南开怀环保科技有限公司 李总13459735121 价格：420元/块.
3、深圳市绿粤生态科技有限公司 0597-2666593 价格：392元/块.</t>
  </si>
  <si>
    <t>预拌非泵送细石混凝土</t>
  </si>
  <si>
    <t>C15(42.5) 碎石10mm(细石) 塌落度120-160mm</t>
  </si>
  <si>
    <t>龙岩建筑工程信息(新罗)2022年6月份折算（运距3km)</t>
  </si>
  <si>
    <t>预拌非泵送普通混凝土</t>
  </si>
  <si>
    <t>C10(42.5) 碎石31.5mm 塌落度120-160mm</t>
  </si>
  <si>
    <t>变频恒压管道泵,Q=25m3/h</t>
  </si>
  <si>
    <t>H=36m N=5.5KW  1台泵配套小气压罐，带变频器 变频器采用国产背包式变频（不另做柜子直接安装于电机）</t>
  </si>
  <si>
    <t>1、上海第一水泵厂 小杜13860202080 价格：15221元/台. 
2、龙岩市九龙水泵制造有限公司 傅琰昊18906976555 价格：13090元/台.  
3、上海远博给排水工程有限公司 张经理18359333800 价格：14550元/台.</t>
  </si>
  <si>
    <t>合计</t>
  </si>
  <si>
    <t>专家签署意见</t>
  </si>
  <si>
    <t xml:space="preserve">                          
                                                          年      月      日
        </t>
  </si>
  <si>
    <t>签署意见</t>
  </si>
  <si>
    <t xml:space="preserve">  （内容可另附页）
                                                                 单位负责人：（签字、加盖单位公章）
                                                                    年      月      日
        </t>
  </si>
  <si>
    <t>注：不执行工程造价管理机构发布工程造价信息的建筑材料可只提供必要性和技术性认证。</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</si>
</sst>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3" formatCode="_ * #,##0.00_ ;_ * \-#,##0.00_ ;_ * &quot;-&quot;??_ ;_ @_ "/>
    <numFmt numFmtId="176" formatCode="0_ "/>
    <numFmt numFmtId="41" formatCode="_ * #,##0_ ;_ * \-#,##0_ ;_ * &quot;-&quot;_ ;_ @_ "/>
    <numFmt numFmtId="177" formatCode="0.00_ "/>
    <numFmt numFmtId="178" formatCode="0.000"/>
  </numFmts>
  <fonts count="27">
    <font>
      <sz val="11"/>
      <color theme="1"/>
      <name val="宋体"/>
      <charset val="134"/>
      <scheme val="minor"/>
    </font>
    <font>
      <sz val="9"/>
      <name val="宋体"/>
      <charset val="134"/>
    </font>
    <font>
      <sz val="9"/>
      <color rgb="FFFF0000"/>
      <name val="宋体"/>
      <charset val="134"/>
    </font>
    <font>
      <sz val="9"/>
      <name val="宋体"/>
      <charset val="134"/>
      <scheme val="minor"/>
    </font>
    <font>
      <sz val="9"/>
      <color theme="1"/>
      <name val="宋体"/>
      <charset val="134"/>
    </font>
    <font>
      <sz val="11"/>
      <color theme="1"/>
      <name val="宋体"/>
      <charset val="0"/>
      <scheme val="minor"/>
    </font>
    <font>
      <sz val="11"/>
      <color theme="0"/>
      <name val="宋体"/>
      <charset val="0"/>
      <scheme val="minor"/>
    </font>
    <font>
      <i/>
      <sz val="11"/>
      <color rgb="FF7F7F7F"/>
      <name val="宋体"/>
      <charset val="0"/>
      <scheme val="minor"/>
    </font>
    <font>
      <sz val="10"/>
      <name val="Arial"/>
      <charset val="134"/>
    </font>
    <font>
      <sz val="11"/>
      <color rgb="FF006100"/>
      <name val="宋体"/>
      <charset val="0"/>
      <scheme val="minor"/>
    </font>
    <font>
      <sz val="11"/>
      <color rgb="FF3F3F76"/>
      <name val="宋体"/>
      <charset val="0"/>
      <scheme val="minor"/>
    </font>
    <font>
      <sz val="12"/>
      <name val="宋体"/>
      <charset val="134"/>
    </font>
    <font>
      <b/>
      <sz val="11"/>
      <color theme="3"/>
      <name val="宋体"/>
      <charset val="134"/>
      <scheme val="minor"/>
    </font>
    <font>
      <sz val="11"/>
      <color rgb="FF9C0006"/>
      <name val="宋体"/>
      <charset val="0"/>
      <scheme val="minor"/>
    </font>
    <font>
      <u/>
      <sz val="11"/>
      <color rgb="FF800080"/>
      <name val="宋体"/>
      <charset val="0"/>
      <scheme val="minor"/>
    </font>
    <font>
      <b/>
      <sz val="13"/>
      <color theme="3"/>
      <name val="宋体"/>
      <charset val="134"/>
      <scheme val="minor"/>
    </font>
    <font>
      <b/>
      <sz val="18"/>
      <color theme="3"/>
      <name val="宋体"/>
      <charset val="134"/>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theme="1"/>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1"/>
      <color theme="1"/>
      <name val="Calibri"/>
      <charset val="134"/>
    </font>
  </fonts>
  <fills count="33">
    <fill>
      <patternFill patternType="none"/>
    </fill>
    <fill>
      <patternFill patternType="gray125"/>
    </fill>
    <fill>
      <patternFill patternType="solid">
        <fgColor theme="8"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6"/>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vertical="center"/>
    </xf>
    <xf numFmtId="42" fontId="0" fillId="0" borderId="0" applyFont="0" applyFill="0" applyBorder="0" applyAlignment="0" applyProtection="0">
      <alignment vertical="center"/>
    </xf>
    <xf numFmtId="0" fontId="5" fillId="5" borderId="0" applyNumberFormat="0" applyBorder="0" applyAlignment="0" applyProtection="0">
      <alignment vertical="center"/>
    </xf>
    <xf numFmtId="0" fontId="10"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7" borderId="0" applyNumberFormat="0" applyBorder="0" applyAlignment="0" applyProtection="0">
      <alignment vertical="center"/>
    </xf>
    <xf numFmtId="0" fontId="13" fillId="13" borderId="0" applyNumberFormat="0" applyBorder="0" applyAlignment="0" applyProtection="0">
      <alignment vertical="center"/>
    </xf>
    <xf numFmtId="43" fontId="0" fillId="0" borderId="0" applyFont="0" applyFill="0" applyBorder="0" applyAlignment="0" applyProtection="0">
      <alignment vertical="center"/>
    </xf>
    <xf numFmtId="0" fontId="6" fillId="2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2" borderId="9" applyNumberFormat="0" applyFont="0" applyAlignment="0" applyProtection="0">
      <alignment vertical="center"/>
    </xf>
    <xf numFmtId="0" fontId="6" fillId="21" borderId="0" applyNumberFormat="0" applyBorder="0" applyAlignment="0" applyProtection="0">
      <alignment vertical="center"/>
    </xf>
    <xf numFmtId="0" fontId="1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xf numFmtId="0" fontId="7" fillId="0" borderId="0" applyNumberFormat="0" applyFill="0" applyBorder="0" applyAlignment="0" applyProtection="0">
      <alignment vertical="center"/>
    </xf>
    <xf numFmtId="0" fontId="17" fillId="0" borderId="11" applyNumberFormat="0" applyFill="0" applyAlignment="0" applyProtection="0">
      <alignment vertical="center"/>
    </xf>
    <xf numFmtId="0" fontId="11" fillId="0" borderId="0">
      <alignment vertical="center"/>
    </xf>
    <xf numFmtId="0" fontId="15" fillId="0" borderId="11" applyNumberFormat="0" applyFill="0" applyAlignment="0" applyProtection="0">
      <alignment vertical="center"/>
    </xf>
    <xf numFmtId="0" fontId="6" fillId="11" borderId="0" applyNumberFormat="0" applyBorder="0" applyAlignment="0" applyProtection="0">
      <alignment vertical="center"/>
    </xf>
    <xf numFmtId="0" fontId="12" fillId="0" borderId="10" applyNumberFormat="0" applyFill="0" applyAlignment="0" applyProtection="0">
      <alignment vertical="center"/>
    </xf>
    <xf numFmtId="0" fontId="6" fillId="4" borderId="0" applyNumberFormat="0" applyBorder="0" applyAlignment="0" applyProtection="0">
      <alignment vertical="center"/>
    </xf>
    <xf numFmtId="0" fontId="22" fillId="24" borderId="14" applyNumberFormat="0" applyAlignment="0" applyProtection="0">
      <alignment vertical="center"/>
    </xf>
    <xf numFmtId="0" fontId="23" fillId="24" borderId="8" applyNumberFormat="0" applyAlignment="0" applyProtection="0">
      <alignment vertical="center"/>
    </xf>
    <xf numFmtId="0" fontId="24" fillId="25" borderId="15" applyNumberFormat="0" applyAlignment="0" applyProtection="0">
      <alignment vertical="center"/>
    </xf>
    <xf numFmtId="0" fontId="5" fillId="10" borderId="0" applyNumberFormat="0" applyBorder="0" applyAlignment="0" applyProtection="0">
      <alignment vertical="center"/>
    </xf>
    <xf numFmtId="0" fontId="6" fillId="16" borderId="0" applyNumberFormat="0" applyBorder="0" applyAlignment="0" applyProtection="0">
      <alignment vertical="center"/>
    </xf>
    <xf numFmtId="0" fontId="21" fillId="0" borderId="13" applyNumberFormat="0" applyFill="0" applyAlignment="0" applyProtection="0">
      <alignment vertical="center"/>
    </xf>
    <xf numFmtId="0" fontId="20" fillId="0" borderId="12" applyNumberFormat="0" applyFill="0" applyAlignment="0" applyProtection="0">
      <alignment vertical="center"/>
    </xf>
    <xf numFmtId="0" fontId="9" fillId="6" borderId="0" applyNumberFormat="0" applyBorder="0" applyAlignment="0" applyProtection="0">
      <alignment vertical="center"/>
    </xf>
    <xf numFmtId="0" fontId="25" fillId="28" borderId="0" applyNumberFormat="0" applyBorder="0" applyAlignment="0" applyProtection="0">
      <alignment vertical="center"/>
    </xf>
    <xf numFmtId="0" fontId="5" fillId="27" borderId="0" applyNumberFormat="0" applyBorder="0" applyAlignment="0" applyProtection="0">
      <alignment vertical="center"/>
    </xf>
    <xf numFmtId="0" fontId="6" fillId="3" borderId="0" applyNumberFormat="0" applyBorder="0" applyAlignment="0" applyProtection="0">
      <alignment vertical="center"/>
    </xf>
    <xf numFmtId="0" fontId="5" fillId="20" borderId="0" applyNumberFormat="0" applyBorder="0" applyAlignment="0" applyProtection="0">
      <alignment vertical="center"/>
    </xf>
    <xf numFmtId="0" fontId="5" fillId="30" borderId="0" applyNumberFormat="0" applyBorder="0" applyAlignment="0" applyProtection="0">
      <alignment vertical="center"/>
    </xf>
    <xf numFmtId="0" fontId="5" fillId="22" borderId="0" applyNumberFormat="0" applyBorder="0" applyAlignment="0" applyProtection="0">
      <alignment vertical="center"/>
    </xf>
    <xf numFmtId="0" fontId="5" fillId="9" borderId="0" applyNumberFormat="0" applyBorder="0" applyAlignment="0" applyProtection="0">
      <alignment vertical="center"/>
    </xf>
    <xf numFmtId="0" fontId="6" fillId="29" borderId="0" applyNumberFormat="0" applyBorder="0" applyAlignment="0" applyProtection="0">
      <alignment vertical="center"/>
    </xf>
    <xf numFmtId="0" fontId="6" fillId="8" borderId="0" applyNumberFormat="0" applyBorder="0" applyAlignment="0" applyProtection="0">
      <alignment vertical="center"/>
    </xf>
    <xf numFmtId="0" fontId="5" fillId="15" borderId="0" applyNumberFormat="0" applyBorder="0" applyAlignment="0" applyProtection="0">
      <alignment vertical="center"/>
    </xf>
    <xf numFmtId="0" fontId="5" fillId="32" borderId="0" applyNumberFormat="0" applyBorder="0" applyAlignment="0" applyProtection="0">
      <alignment vertical="center"/>
    </xf>
    <xf numFmtId="0" fontId="6" fillId="19" borderId="0" applyNumberFormat="0" applyBorder="0" applyAlignment="0" applyProtection="0">
      <alignment vertical="center"/>
    </xf>
    <xf numFmtId="0" fontId="5" fillId="2" borderId="0" applyNumberFormat="0" applyBorder="0" applyAlignment="0" applyProtection="0">
      <alignment vertical="center"/>
    </xf>
    <xf numFmtId="0" fontId="6" fillId="14" borderId="0" applyNumberFormat="0" applyBorder="0" applyAlignment="0" applyProtection="0">
      <alignment vertical="center"/>
    </xf>
    <xf numFmtId="0" fontId="6" fillId="31" borderId="0" applyNumberFormat="0" applyBorder="0" applyAlignment="0" applyProtection="0">
      <alignment vertical="center"/>
    </xf>
    <xf numFmtId="0" fontId="5" fillId="18" borderId="0" applyNumberFormat="0" applyBorder="0" applyAlignment="0" applyProtection="0">
      <alignment vertical="center"/>
    </xf>
    <xf numFmtId="0" fontId="6" fillId="26" borderId="0" applyNumberFormat="0" applyBorder="0" applyAlignment="0" applyProtection="0">
      <alignment vertical="center"/>
    </xf>
    <xf numFmtId="0" fontId="26" fillId="0" borderId="0"/>
    <xf numFmtId="0" fontId="11" fillId="0" borderId="0"/>
  </cellStyleXfs>
  <cellXfs count="48">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Alignment="1">
      <alignment vertical="center" wrapText="1"/>
    </xf>
    <xf numFmtId="0" fontId="2" fillId="0" borderId="0" xfId="0" applyFont="1" applyFill="1" applyAlignment="1">
      <alignment vertical="center" wrapText="1"/>
    </xf>
    <xf numFmtId="0" fontId="1" fillId="0" borderId="0" xfId="0" applyFont="1" applyFill="1" applyAlignment="1">
      <alignment horizontal="center" vertical="center" wrapText="1"/>
    </xf>
    <xf numFmtId="176" fontId="1" fillId="0" borderId="0" xfId="0" applyNumberFormat="1" applyFont="1" applyFill="1" applyAlignment="1">
      <alignment horizontal="center" vertical="center" wrapText="1"/>
    </xf>
    <xf numFmtId="177" fontId="1" fillId="0" borderId="0" xfId="0" applyNumberFormat="1" applyFont="1" applyFill="1" applyAlignment="1">
      <alignment horizontal="center" vertical="center" wrapText="1"/>
    </xf>
    <xf numFmtId="177" fontId="1" fillId="0" borderId="0" xfId="0" applyNumberFormat="1"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76"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3" fillId="0" borderId="1" xfId="0" applyFont="1" applyBorder="1">
      <alignment vertical="center"/>
    </xf>
    <xf numFmtId="0" fontId="1" fillId="0" borderId="1" xfId="51" applyNumberFormat="1" applyFont="1" applyFill="1" applyBorder="1" applyAlignment="1">
      <alignment horizontal="center" vertical="center" wrapText="1"/>
    </xf>
    <xf numFmtId="176" fontId="3" fillId="0" borderId="1" xfId="0" applyNumberFormat="1" applyFont="1" applyBorder="1" applyAlignment="1">
      <alignment horizontal="center" vertical="center" wrapText="1"/>
    </xf>
    <xf numFmtId="177" fontId="1" fillId="0" borderId="1" xfId="51" applyNumberFormat="1" applyFont="1" applyFill="1" applyBorder="1" applyAlignment="1">
      <alignment horizontal="center" vertical="center" wrapText="1" shrinkToFit="1"/>
    </xf>
    <xf numFmtId="2" fontId="1" fillId="0" borderId="1" xfId="51" applyNumberFormat="1" applyFont="1" applyFill="1" applyBorder="1" applyAlignment="1">
      <alignment horizontal="center" vertical="center" wrapText="1" shrinkToFit="1"/>
    </xf>
    <xf numFmtId="0" fontId="3" fillId="0" borderId="1" xfId="0" applyFont="1" applyFill="1" applyBorder="1">
      <alignment vertical="center"/>
    </xf>
    <xf numFmtId="176" fontId="3" fillId="0" borderId="1" xfId="0" applyNumberFormat="1" applyFont="1" applyFill="1" applyBorder="1" applyAlignment="1">
      <alignment horizontal="center" vertical="center" wrapText="1"/>
    </xf>
    <xf numFmtId="176" fontId="1" fillId="0" borderId="1" xfId="51" applyNumberFormat="1" applyFont="1" applyFill="1" applyBorder="1" applyAlignment="1">
      <alignment horizontal="center" vertical="center" wrapText="1" shrinkToFit="1"/>
    </xf>
    <xf numFmtId="177" fontId="1" fillId="0" borderId="1" xfId="0" applyNumberFormat="1" applyFont="1" applyFill="1" applyBorder="1" applyAlignment="1">
      <alignment horizontal="left" vertical="center" wrapText="1"/>
    </xf>
    <xf numFmtId="178" fontId="2" fillId="0" borderId="1" xfId="51" applyNumberFormat="1" applyFont="1" applyFill="1" applyBorder="1" applyAlignment="1">
      <alignment horizontal="center" vertical="center" wrapText="1" shrinkToFit="1"/>
    </xf>
    <xf numFmtId="178" fontId="1" fillId="0" borderId="1" xfId="51" applyNumberFormat="1" applyFont="1" applyFill="1" applyBorder="1" applyAlignment="1">
      <alignment horizontal="center" vertical="center" wrapText="1" shrinkToFit="1"/>
    </xf>
    <xf numFmtId="0" fontId="4" fillId="0" borderId="1" xfId="51" applyNumberFormat="1" applyFont="1" applyFill="1" applyBorder="1" applyAlignment="1">
      <alignment horizontal="left" vertical="center" wrapText="1"/>
    </xf>
    <xf numFmtId="0" fontId="4" fillId="0" borderId="1" xfId="51" applyNumberFormat="1" applyFont="1" applyFill="1" applyBorder="1" applyAlignment="1">
      <alignment horizontal="center" vertical="center" wrapText="1"/>
    </xf>
    <xf numFmtId="178" fontId="4" fillId="0" borderId="1" xfId="51" applyNumberFormat="1" applyFont="1" applyFill="1" applyBorder="1" applyAlignment="1">
      <alignment horizontal="center" vertical="center" wrapText="1" shrinkToFit="1"/>
    </xf>
    <xf numFmtId="0" fontId="2" fillId="0" borderId="3" xfId="0" applyFont="1" applyFill="1" applyBorder="1" applyAlignment="1">
      <alignment horizontal="center" vertical="top" wrapText="1"/>
    </xf>
    <xf numFmtId="0" fontId="1" fillId="0" borderId="1" xfId="51" applyNumberFormat="1"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51" applyNumberFormat="1" applyFont="1" applyFill="1" applyBorder="1" applyAlignment="1">
      <alignment horizontal="left" vertical="center" wrapText="1"/>
    </xf>
    <xf numFmtId="0" fontId="2" fillId="0" borderId="1" xfId="51" applyNumberFormat="1" applyFont="1" applyFill="1" applyBorder="1" applyAlignment="1">
      <alignment horizontal="center" vertical="center" wrapText="1"/>
    </xf>
    <xf numFmtId="2" fontId="2" fillId="0" borderId="1" xfId="51" applyNumberFormat="1" applyFont="1" applyFill="1" applyBorder="1" applyAlignment="1">
      <alignment horizontal="center" vertical="center" wrapText="1" shrinkToFit="1"/>
    </xf>
    <xf numFmtId="177" fontId="2" fillId="0" borderId="1" xfId="0" applyNumberFormat="1" applyFont="1" applyFill="1" applyBorder="1" applyAlignment="1">
      <alignment horizontal="left" vertical="center" wrapText="1"/>
    </xf>
    <xf numFmtId="0" fontId="1" fillId="0" borderId="4" xfId="0" applyFont="1" applyFill="1" applyBorder="1" applyAlignment="1">
      <alignment horizontal="center" vertical="top" wrapText="1"/>
    </xf>
    <xf numFmtId="2" fontId="1" fillId="0" borderId="1" xfId="0" applyNumberFormat="1" applyFont="1" applyFill="1" applyBorder="1" applyAlignment="1">
      <alignment horizontal="center" vertical="center" wrapText="1"/>
    </xf>
    <xf numFmtId="0" fontId="1" fillId="0" borderId="5" xfId="0" applyFont="1" applyFill="1" applyBorder="1" applyAlignment="1">
      <alignment horizontal="right" vertical="center" wrapText="1"/>
    </xf>
    <xf numFmtId="0" fontId="1" fillId="0" borderId="6" xfId="0" applyFont="1" applyFill="1" applyBorder="1" applyAlignment="1">
      <alignment horizontal="right" vertical="center" wrapText="1"/>
    </xf>
    <xf numFmtId="176" fontId="1" fillId="0" borderId="6" xfId="0" applyNumberFormat="1" applyFont="1" applyFill="1" applyBorder="1" applyAlignment="1">
      <alignment horizontal="center" vertical="center" wrapText="1"/>
    </xf>
    <xf numFmtId="177" fontId="1"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vertical="center" wrapText="1"/>
    </xf>
    <xf numFmtId="177" fontId="1" fillId="0" borderId="1" xfId="51" applyNumberFormat="1" applyFont="1" applyFill="1" applyBorder="1" applyAlignment="1">
      <alignment horizontal="left" vertical="center" wrapText="1"/>
    </xf>
    <xf numFmtId="177" fontId="1" fillId="0" borderId="6" xfId="0" applyNumberFormat="1" applyFont="1" applyFill="1" applyBorder="1" applyAlignment="1">
      <alignment horizontal="left" vertical="center" wrapText="1"/>
    </xf>
    <xf numFmtId="0" fontId="1" fillId="0" borderId="7" xfId="0" applyFont="1" applyFill="1" applyBorder="1" applyAlignment="1">
      <alignment horizontal="righ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标题 1" xfId="20" builtinId="16"/>
    <cellStyle name="常规 9"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常规 11" xfId="52"/>
  </cellStyle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698"/>
  <sheetViews>
    <sheetView tabSelected="1" zoomScale="115" zoomScaleNormal="115" topLeftCell="A330" workbookViewId="0">
      <selection activeCell="A338" sqref="A338:C338"/>
    </sheetView>
  </sheetViews>
  <sheetFormatPr defaultColWidth="9" defaultRowHeight="37.95" customHeight="1"/>
  <cols>
    <col min="1" max="1" width="3.10833333333333" style="2" customWidth="1"/>
    <col min="2" max="2" width="4.33333333333333" style="2" customWidth="1"/>
    <col min="3" max="3" width="18.1583333333333" style="2" customWidth="1"/>
    <col min="4" max="4" width="27.1083333333333" style="2" customWidth="1"/>
    <col min="5" max="5" width="5.225" style="4" customWidth="1"/>
    <col min="6" max="6" width="10.8166666666667" style="5" customWidth="1"/>
    <col min="7" max="7" width="10.7583333333333" style="6" customWidth="1"/>
    <col min="8" max="8" width="13.575" style="4" customWidth="1"/>
    <col min="9" max="9" width="57" style="7" customWidth="1"/>
    <col min="10" max="10" width="13.225" style="4" customWidth="1"/>
    <col min="11" max="11" width="12.1083333333333" style="2" customWidth="1"/>
    <col min="12" max="12" width="9" style="2"/>
    <col min="13" max="13" width="13.775" style="2"/>
    <col min="14" max="16384" width="9" style="2"/>
  </cols>
  <sheetData>
    <row r="1" s="1" customFormat="1" customHeight="1" spans="1:11">
      <c r="A1" s="8" t="s">
        <v>0</v>
      </c>
      <c r="B1" s="8"/>
      <c r="C1" s="9"/>
      <c r="D1" s="8"/>
      <c r="E1" s="8"/>
      <c r="F1" s="10"/>
      <c r="G1" s="11"/>
      <c r="H1" s="8"/>
      <c r="I1" s="22"/>
      <c r="J1" s="8"/>
      <c r="K1" s="8"/>
    </row>
    <row r="2" s="1" customFormat="1" customHeight="1" spans="1:11">
      <c r="A2" s="8" t="s">
        <v>1</v>
      </c>
      <c r="B2" s="8" t="s">
        <v>2</v>
      </c>
      <c r="C2" s="9"/>
      <c r="D2" s="8" t="s">
        <v>3</v>
      </c>
      <c r="E2" s="8"/>
      <c r="F2" s="10"/>
      <c r="G2" s="11"/>
      <c r="H2" s="8"/>
      <c r="I2" s="22" t="s">
        <v>4</v>
      </c>
      <c r="J2" s="8"/>
      <c r="K2" s="8"/>
    </row>
    <row r="3" s="1" customFormat="1" ht="40.95" customHeight="1" spans="1:11">
      <c r="A3" s="8"/>
      <c r="B3" s="8" t="s">
        <v>5</v>
      </c>
      <c r="C3" s="9"/>
      <c r="D3" s="8" t="s">
        <v>6</v>
      </c>
      <c r="E3" s="8"/>
      <c r="F3" s="10"/>
      <c r="G3" s="11"/>
      <c r="H3" s="8"/>
      <c r="I3" s="22" t="s">
        <v>7</v>
      </c>
      <c r="J3" s="8"/>
      <c r="K3" s="8"/>
    </row>
    <row r="4" s="1" customFormat="1" ht="45" customHeight="1" spans="1:11">
      <c r="A4" s="12" t="s">
        <v>8</v>
      </c>
      <c r="B4" s="8" t="s">
        <v>9</v>
      </c>
      <c r="C4" s="8" t="s">
        <v>10</v>
      </c>
      <c r="D4" s="8" t="s">
        <v>11</v>
      </c>
      <c r="E4" s="8" t="s">
        <v>12</v>
      </c>
      <c r="F4" s="10" t="s">
        <v>13</v>
      </c>
      <c r="G4" s="11" t="s">
        <v>14</v>
      </c>
      <c r="H4" s="8" t="s">
        <v>15</v>
      </c>
      <c r="I4" s="22" t="s">
        <v>16</v>
      </c>
      <c r="J4" s="8" t="s">
        <v>17</v>
      </c>
      <c r="K4" s="8" t="s">
        <v>18</v>
      </c>
    </row>
    <row r="5" s="1" customFormat="1" ht="51" customHeight="1" spans="1:11">
      <c r="A5" s="13"/>
      <c r="B5" s="8">
        <v>1</v>
      </c>
      <c r="C5" s="14" t="s">
        <v>19</v>
      </c>
      <c r="D5" s="15" t="s">
        <v>20</v>
      </c>
      <c r="E5" s="15" t="s">
        <v>21</v>
      </c>
      <c r="F5" s="16">
        <v>14</v>
      </c>
      <c r="G5" s="17">
        <v>10552.02</v>
      </c>
      <c r="H5" s="18">
        <f>F5*G5</f>
        <v>147728.28</v>
      </c>
      <c r="I5" s="22" t="s">
        <v>22</v>
      </c>
      <c r="J5" s="23">
        <v>9220</v>
      </c>
      <c r="K5" s="8"/>
    </row>
    <row r="6" s="1" customFormat="1" ht="51" customHeight="1" spans="1:11">
      <c r="A6" s="13"/>
      <c r="B6" s="8">
        <v>2</v>
      </c>
      <c r="C6" s="14" t="s">
        <v>23</v>
      </c>
      <c r="D6" s="15" t="s">
        <v>24</v>
      </c>
      <c r="E6" s="15" t="s">
        <v>21</v>
      </c>
      <c r="F6" s="16">
        <v>10</v>
      </c>
      <c r="G6" s="17">
        <v>6799.11</v>
      </c>
      <c r="H6" s="18">
        <f t="shared" ref="H6:H69" si="0">F6*G6</f>
        <v>67991.1</v>
      </c>
      <c r="I6" s="22" t="s">
        <v>25</v>
      </c>
      <c r="J6" s="23">
        <v>4075</v>
      </c>
      <c r="K6" s="8"/>
    </row>
    <row r="7" s="1" customFormat="1" ht="51" customHeight="1" spans="1:11">
      <c r="A7" s="13"/>
      <c r="B7" s="8">
        <v>3</v>
      </c>
      <c r="C7" s="14" t="s">
        <v>26</v>
      </c>
      <c r="D7" s="15" t="s">
        <v>27</v>
      </c>
      <c r="E7" s="15" t="s">
        <v>21</v>
      </c>
      <c r="F7" s="16">
        <v>275</v>
      </c>
      <c r="G7" s="17">
        <v>1416.43</v>
      </c>
      <c r="H7" s="18">
        <f t="shared" si="0"/>
        <v>389518.25</v>
      </c>
      <c r="I7" s="22" t="s">
        <v>28</v>
      </c>
      <c r="J7" s="17">
        <v>1416.43</v>
      </c>
      <c r="K7" s="8"/>
    </row>
    <row r="8" s="1" customFormat="1" ht="51" customHeight="1" spans="1:11">
      <c r="A8" s="13"/>
      <c r="B8" s="8">
        <v>4</v>
      </c>
      <c r="C8" s="14" t="s">
        <v>29</v>
      </c>
      <c r="D8" s="15" t="s">
        <v>30</v>
      </c>
      <c r="E8" s="15" t="s">
        <v>21</v>
      </c>
      <c r="F8" s="16">
        <v>382</v>
      </c>
      <c r="G8" s="17">
        <v>1300</v>
      </c>
      <c r="H8" s="18">
        <f t="shared" si="0"/>
        <v>496600</v>
      </c>
      <c r="I8" s="22" t="s">
        <v>31</v>
      </c>
      <c r="J8" s="17">
        <v>1300</v>
      </c>
      <c r="K8" s="8"/>
    </row>
    <row r="9" s="1" customFormat="1" ht="51" customHeight="1" spans="1:11">
      <c r="A9" s="13"/>
      <c r="B9" s="8">
        <v>5</v>
      </c>
      <c r="C9" s="14" t="s">
        <v>32</v>
      </c>
      <c r="D9" s="15" t="s">
        <v>33</v>
      </c>
      <c r="E9" s="15" t="s">
        <v>21</v>
      </c>
      <c r="F9" s="16">
        <v>52</v>
      </c>
      <c r="G9" s="17">
        <v>6203</v>
      </c>
      <c r="H9" s="18">
        <f t="shared" si="0"/>
        <v>322556</v>
      </c>
      <c r="I9" s="22" t="s">
        <v>34</v>
      </c>
      <c r="J9" s="17">
        <v>6203</v>
      </c>
      <c r="K9" s="8"/>
    </row>
    <row r="10" s="1" customFormat="1" ht="51" customHeight="1" spans="1:11">
      <c r="A10" s="13"/>
      <c r="B10" s="8">
        <v>6</v>
      </c>
      <c r="C10" s="14" t="s">
        <v>35</v>
      </c>
      <c r="D10" s="15" t="s">
        <v>36</v>
      </c>
      <c r="E10" s="15" t="s">
        <v>21</v>
      </c>
      <c r="F10" s="16">
        <v>36</v>
      </c>
      <c r="G10" s="17">
        <v>3193</v>
      </c>
      <c r="H10" s="18">
        <f t="shared" si="0"/>
        <v>114948</v>
      </c>
      <c r="I10" s="22" t="s">
        <v>37</v>
      </c>
      <c r="J10" s="17">
        <v>3193</v>
      </c>
      <c r="K10" s="8"/>
    </row>
    <row r="11" s="1" customFormat="1" ht="51" customHeight="1" spans="1:11">
      <c r="A11" s="13"/>
      <c r="B11" s="8">
        <v>7</v>
      </c>
      <c r="C11" s="14" t="s">
        <v>38</v>
      </c>
      <c r="D11" s="15" t="s">
        <v>39</v>
      </c>
      <c r="E11" s="15" t="s">
        <v>21</v>
      </c>
      <c r="F11" s="16">
        <v>411</v>
      </c>
      <c r="G11" s="17">
        <v>478.4</v>
      </c>
      <c r="H11" s="18">
        <f t="shared" si="0"/>
        <v>196622.4</v>
      </c>
      <c r="I11" s="22" t="s">
        <v>40</v>
      </c>
      <c r="J11" s="17">
        <v>478.4</v>
      </c>
      <c r="K11" s="8"/>
    </row>
    <row r="12" s="1" customFormat="1" ht="51" customHeight="1" spans="1:11">
      <c r="A12" s="13"/>
      <c r="B12" s="8">
        <v>8</v>
      </c>
      <c r="C12" s="14" t="s">
        <v>41</v>
      </c>
      <c r="D12" s="15" t="s">
        <v>33</v>
      </c>
      <c r="E12" s="15" t="s">
        <v>21</v>
      </c>
      <c r="F12" s="16">
        <v>2</v>
      </c>
      <c r="G12" s="17">
        <v>3340.62</v>
      </c>
      <c r="H12" s="18">
        <f t="shared" si="0"/>
        <v>6681.24</v>
      </c>
      <c r="I12" s="22" t="s">
        <v>42</v>
      </c>
      <c r="J12" s="17">
        <v>3340.62</v>
      </c>
      <c r="K12" s="8"/>
    </row>
    <row r="13" s="1" customFormat="1" ht="51" customHeight="1" spans="1:11">
      <c r="A13" s="13"/>
      <c r="B13" s="8">
        <v>9</v>
      </c>
      <c r="C13" s="14" t="s">
        <v>43</v>
      </c>
      <c r="D13" s="15" t="s">
        <v>27</v>
      </c>
      <c r="E13" s="15" t="s">
        <v>21</v>
      </c>
      <c r="F13" s="16">
        <v>16</v>
      </c>
      <c r="G13" s="17">
        <v>873.32</v>
      </c>
      <c r="H13" s="18">
        <f t="shared" si="0"/>
        <v>13973.12</v>
      </c>
      <c r="I13" s="22" t="s">
        <v>44</v>
      </c>
      <c r="J13" s="23">
        <v>862</v>
      </c>
      <c r="K13" s="8"/>
    </row>
    <row r="14" s="1" customFormat="1" ht="51" customHeight="1" spans="1:11">
      <c r="A14" s="13"/>
      <c r="B14" s="8">
        <v>10</v>
      </c>
      <c r="C14" s="14" t="s">
        <v>45</v>
      </c>
      <c r="D14" s="15" t="s">
        <v>39</v>
      </c>
      <c r="E14" s="15" t="s">
        <v>21</v>
      </c>
      <c r="F14" s="16">
        <v>50</v>
      </c>
      <c r="G14" s="17">
        <v>348.43</v>
      </c>
      <c r="H14" s="18">
        <f t="shared" si="0"/>
        <v>17421.5</v>
      </c>
      <c r="I14" s="22" t="s">
        <v>46</v>
      </c>
      <c r="J14" s="17">
        <v>348.43</v>
      </c>
      <c r="K14" s="8"/>
    </row>
    <row r="15" s="1" customFormat="1" ht="51" customHeight="1" spans="1:11">
      <c r="A15" s="13"/>
      <c r="B15" s="8">
        <v>11</v>
      </c>
      <c r="C15" s="14" t="s">
        <v>47</v>
      </c>
      <c r="D15" s="15" t="s">
        <v>33</v>
      </c>
      <c r="E15" s="15" t="s">
        <v>21</v>
      </c>
      <c r="F15" s="16">
        <v>11</v>
      </c>
      <c r="G15" s="17">
        <v>11219.16</v>
      </c>
      <c r="H15" s="18">
        <f t="shared" si="0"/>
        <v>123410.76</v>
      </c>
      <c r="I15" s="22" t="s">
        <v>48</v>
      </c>
      <c r="J15" s="23">
        <v>7422</v>
      </c>
      <c r="K15" s="8"/>
    </row>
    <row r="16" s="1" customFormat="1" ht="51" customHeight="1" spans="1:11">
      <c r="A16" s="13"/>
      <c r="B16" s="8">
        <v>12</v>
      </c>
      <c r="C16" s="14" t="s">
        <v>49</v>
      </c>
      <c r="D16" s="15" t="s">
        <v>50</v>
      </c>
      <c r="E16" s="15" t="s">
        <v>21</v>
      </c>
      <c r="F16" s="16">
        <v>7</v>
      </c>
      <c r="G16" s="17">
        <v>20250</v>
      </c>
      <c r="H16" s="18">
        <f t="shared" si="0"/>
        <v>141750</v>
      </c>
      <c r="I16" s="22" t="s">
        <v>51</v>
      </c>
      <c r="J16" s="23">
        <v>11800</v>
      </c>
      <c r="K16" s="8"/>
    </row>
    <row r="17" s="1" customFormat="1" ht="51" customHeight="1" spans="1:11">
      <c r="A17" s="13"/>
      <c r="B17" s="8">
        <v>13</v>
      </c>
      <c r="C17" s="14" t="s">
        <v>52</v>
      </c>
      <c r="D17" s="15" t="s">
        <v>53</v>
      </c>
      <c r="E17" s="15" t="s">
        <v>21</v>
      </c>
      <c r="F17" s="16">
        <v>16</v>
      </c>
      <c r="G17" s="17">
        <v>13000</v>
      </c>
      <c r="H17" s="18">
        <f t="shared" si="0"/>
        <v>208000</v>
      </c>
      <c r="I17" s="22" t="s">
        <v>54</v>
      </c>
      <c r="J17" s="17">
        <v>13000</v>
      </c>
      <c r="K17" s="8"/>
    </row>
    <row r="18" s="1" customFormat="1" ht="51" customHeight="1" spans="1:11">
      <c r="A18" s="13"/>
      <c r="B18" s="8">
        <v>14</v>
      </c>
      <c r="C18" s="14" t="s">
        <v>55</v>
      </c>
      <c r="D18" s="15" t="s">
        <v>56</v>
      </c>
      <c r="E18" s="15" t="s">
        <v>21</v>
      </c>
      <c r="F18" s="16">
        <v>38</v>
      </c>
      <c r="G18" s="17">
        <v>11650</v>
      </c>
      <c r="H18" s="18">
        <f t="shared" si="0"/>
        <v>442700</v>
      </c>
      <c r="I18" s="22" t="s">
        <v>57</v>
      </c>
      <c r="J18" s="17">
        <v>11650</v>
      </c>
      <c r="K18" s="8"/>
    </row>
    <row r="19" s="1" customFormat="1" ht="51" customHeight="1" spans="1:11">
      <c r="A19" s="13"/>
      <c r="B19" s="8">
        <v>15</v>
      </c>
      <c r="C19" s="14" t="s">
        <v>58</v>
      </c>
      <c r="D19" s="15" t="s">
        <v>27</v>
      </c>
      <c r="E19" s="15" t="s">
        <v>21</v>
      </c>
      <c r="F19" s="16">
        <v>212</v>
      </c>
      <c r="G19" s="17">
        <v>1728.57</v>
      </c>
      <c r="H19" s="18">
        <f t="shared" si="0"/>
        <v>366456.84</v>
      </c>
      <c r="I19" s="22" t="s">
        <v>59</v>
      </c>
      <c r="J19" s="17">
        <v>1728.57</v>
      </c>
      <c r="K19" s="8"/>
    </row>
    <row r="20" s="1" customFormat="1" ht="51" customHeight="1" spans="1:11">
      <c r="A20" s="13"/>
      <c r="B20" s="8">
        <v>16</v>
      </c>
      <c r="C20" s="14" t="s">
        <v>60</v>
      </c>
      <c r="D20" s="15" t="s">
        <v>61</v>
      </c>
      <c r="E20" s="15" t="s">
        <v>21</v>
      </c>
      <c r="F20" s="16">
        <v>127</v>
      </c>
      <c r="G20" s="17">
        <v>652</v>
      </c>
      <c r="H20" s="18">
        <f t="shared" si="0"/>
        <v>82804</v>
      </c>
      <c r="I20" s="22" t="s">
        <v>62</v>
      </c>
      <c r="J20" s="17">
        <v>652</v>
      </c>
      <c r="K20" s="8"/>
    </row>
    <row r="21" s="1" customFormat="1" ht="51" customHeight="1" spans="1:11">
      <c r="A21" s="13"/>
      <c r="B21" s="8">
        <v>17</v>
      </c>
      <c r="C21" s="14" t="s">
        <v>63</v>
      </c>
      <c r="D21" s="15" t="s">
        <v>27</v>
      </c>
      <c r="E21" s="15" t="s">
        <v>21</v>
      </c>
      <c r="F21" s="16">
        <v>139</v>
      </c>
      <c r="G21" s="17">
        <v>1842.88</v>
      </c>
      <c r="H21" s="18">
        <f t="shared" si="0"/>
        <v>256160.32</v>
      </c>
      <c r="I21" s="22" t="s">
        <v>64</v>
      </c>
      <c r="J21" s="17">
        <v>1842.88</v>
      </c>
      <c r="K21" s="8"/>
    </row>
    <row r="22" s="1" customFormat="1" ht="51" customHeight="1" spans="1:11">
      <c r="A22" s="13"/>
      <c r="B22" s="8">
        <v>18</v>
      </c>
      <c r="C22" s="14" t="s">
        <v>65</v>
      </c>
      <c r="D22" s="15" t="s">
        <v>27</v>
      </c>
      <c r="E22" s="15" t="s">
        <v>21</v>
      </c>
      <c r="F22" s="16">
        <v>135</v>
      </c>
      <c r="G22" s="17">
        <v>1884.88</v>
      </c>
      <c r="H22" s="18">
        <f t="shared" si="0"/>
        <v>254458.8</v>
      </c>
      <c r="I22" s="22" t="s">
        <v>66</v>
      </c>
      <c r="J22" s="17">
        <v>1884.88</v>
      </c>
      <c r="K22" s="8"/>
    </row>
    <row r="23" s="1" customFormat="1" ht="51" customHeight="1" spans="1:11">
      <c r="A23" s="13"/>
      <c r="B23" s="8">
        <v>19</v>
      </c>
      <c r="C23" s="14" t="s">
        <v>67</v>
      </c>
      <c r="D23" s="15" t="s">
        <v>27</v>
      </c>
      <c r="E23" s="15" t="s">
        <v>21</v>
      </c>
      <c r="F23" s="16">
        <v>15</v>
      </c>
      <c r="G23" s="17">
        <v>1898</v>
      </c>
      <c r="H23" s="18">
        <f t="shared" si="0"/>
        <v>28470</v>
      </c>
      <c r="I23" s="22" t="s">
        <v>68</v>
      </c>
      <c r="J23" s="23">
        <v>1152</v>
      </c>
      <c r="K23" s="8"/>
    </row>
    <row r="24" s="1" customFormat="1" ht="51" customHeight="1" spans="1:11">
      <c r="A24" s="13"/>
      <c r="B24" s="8">
        <v>20</v>
      </c>
      <c r="C24" s="14" t="s">
        <v>69</v>
      </c>
      <c r="D24" s="15" t="s">
        <v>39</v>
      </c>
      <c r="E24" s="15" t="s">
        <v>21</v>
      </c>
      <c r="F24" s="16">
        <v>288</v>
      </c>
      <c r="G24" s="17">
        <v>810.2</v>
      </c>
      <c r="H24" s="18">
        <f t="shared" si="0"/>
        <v>233337.6</v>
      </c>
      <c r="I24" s="22" t="s">
        <v>70</v>
      </c>
      <c r="J24" s="23">
        <v>807</v>
      </c>
      <c r="K24" s="8"/>
    </row>
    <row r="25" s="1" customFormat="1" ht="51" customHeight="1" spans="1:11">
      <c r="A25" s="13"/>
      <c r="B25" s="8">
        <v>21</v>
      </c>
      <c r="C25" s="14" t="s">
        <v>71</v>
      </c>
      <c r="D25" s="15" t="s">
        <v>72</v>
      </c>
      <c r="E25" s="15" t="s">
        <v>21</v>
      </c>
      <c r="F25" s="16">
        <v>80</v>
      </c>
      <c r="G25" s="17">
        <v>2400</v>
      </c>
      <c r="H25" s="18">
        <f t="shared" si="0"/>
        <v>192000</v>
      </c>
      <c r="I25" s="22" t="s">
        <v>73</v>
      </c>
      <c r="J25" s="24">
        <f>G25</f>
        <v>2400</v>
      </c>
      <c r="K25" s="8"/>
    </row>
    <row r="26" s="1" customFormat="1" ht="51" customHeight="1" spans="1:11">
      <c r="A26" s="13"/>
      <c r="B26" s="8">
        <v>22</v>
      </c>
      <c r="C26" s="14" t="s">
        <v>74</v>
      </c>
      <c r="D26" s="15" t="s">
        <v>75</v>
      </c>
      <c r="E26" s="15" t="s">
        <v>21</v>
      </c>
      <c r="F26" s="16">
        <v>222</v>
      </c>
      <c r="G26" s="17">
        <v>1920</v>
      </c>
      <c r="H26" s="18">
        <f t="shared" si="0"/>
        <v>426240</v>
      </c>
      <c r="I26" s="22" t="s">
        <v>76</v>
      </c>
      <c r="J26" s="24">
        <f>G26</f>
        <v>1920</v>
      </c>
      <c r="K26" s="8"/>
    </row>
    <row r="27" s="1" customFormat="1" ht="51" customHeight="1" spans="1:11">
      <c r="A27" s="13"/>
      <c r="B27" s="8">
        <v>23</v>
      </c>
      <c r="C27" s="14" t="s">
        <v>77</v>
      </c>
      <c r="D27" s="15" t="s">
        <v>78</v>
      </c>
      <c r="E27" s="15" t="s">
        <v>21</v>
      </c>
      <c r="F27" s="16">
        <v>140</v>
      </c>
      <c r="G27" s="17">
        <v>1280</v>
      </c>
      <c r="H27" s="18">
        <f t="shared" si="0"/>
        <v>179200</v>
      </c>
      <c r="I27" s="22" t="s">
        <v>79</v>
      </c>
      <c r="J27" s="24">
        <f>G27</f>
        <v>1280</v>
      </c>
      <c r="K27" s="8"/>
    </row>
    <row r="28" s="1" customFormat="1" ht="46" customHeight="1" spans="1:11">
      <c r="A28" s="13"/>
      <c r="B28" s="8">
        <v>24</v>
      </c>
      <c r="C28" s="14" t="s">
        <v>80</v>
      </c>
      <c r="D28" s="15" t="s">
        <v>39</v>
      </c>
      <c r="E28" s="15" t="s">
        <v>21</v>
      </c>
      <c r="F28" s="16">
        <v>18</v>
      </c>
      <c r="G28" s="17">
        <v>1300</v>
      </c>
      <c r="H28" s="18">
        <f t="shared" si="0"/>
        <v>23400</v>
      </c>
      <c r="I28" s="22" t="s">
        <v>81</v>
      </c>
      <c r="J28" s="23">
        <v>645</v>
      </c>
      <c r="K28" s="8"/>
    </row>
    <row r="29" s="1" customFormat="1" ht="47" customHeight="1" spans="1:11">
      <c r="A29" s="13"/>
      <c r="B29" s="8">
        <v>25</v>
      </c>
      <c r="C29" s="14" t="s">
        <v>82</v>
      </c>
      <c r="D29" s="15" t="s">
        <v>39</v>
      </c>
      <c r="E29" s="15" t="s">
        <v>21</v>
      </c>
      <c r="F29" s="16">
        <v>152</v>
      </c>
      <c r="G29" s="17">
        <v>1296</v>
      </c>
      <c r="H29" s="18">
        <f t="shared" si="0"/>
        <v>196992</v>
      </c>
      <c r="I29" s="22" t="s">
        <v>83</v>
      </c>
      <c r="J29" s="24">
        <f>G29</f>
        <v>1296</v>
      </c>
      <c r="K29" s="8"/>
    </row>
    <row r="30" s="1" customFormat="1" ht="51" customHeight="1" spans="1:11">
      <c r="A30" s="13"/>
      <c r="B30" s="8">
        <v>26</v>
      </c>
      <c r="C30" s="14" t="s">
        <v>84</v>
      </c>
      <c r="D30" s="15" t="s">
        <v>39</v>
      </c>
      <c r="E30" s="15" t="s">
        <v>21</v>
      </c>
      <c r="F30" s="16">
        <v>286</v>
      </c>
      <c r="G30" s="17">
        <v>1296</v>
      </c>
      <c r="H30" s="18">
        <f t="shared" si="0"/>
        <v>370656</v>
      </c>
      <c r="I30" s="22" t="s">
        <v>85</v>
      </c>
      <c r="J30" s="23">
        <v>599</v>
      </c>
      <c r="K30" s="8"/>
    </row>
    <row r="31" s="1" customFormat="1" ht="51" customHeight="1" spans="1:11">
      <c r="A31" s="13"/>
      <c r="B31" s="8">
        <v>27</v>
      </c>
      <c r="C31" s="14" t="s">
        <v>86</v>
      </c>
      <c r="D31" s="15" t="s">
        <v>39</v>
      </c>
      <c r="E31" s="15" t="s">
        <v>21</v>
      </c>
      <c r="F31" s="16">
        <v>35</v>
      </c>
      <c r="G31" s="17">
        <v>1296</v>
      </c>
      <c r="H31" s="18">
        <f t="shared" si="0"/>
        <v>45360</v>
      </c>
      <c r="I31" s="22" t="s">
        <v>87</v>
      </c>
      <c r="J31" s="24">
        <f>G31</f>
        <v>1296</v>
      </c>
      <c r="K31" s="8"/>
    </row>
    <row r="32" s="1" customFormat="1" ht="51" customHeight="1" spans="1:11">
      <c r="A32" s="13"/>
      <c r="B32" s="8">
        <v>28</v>
      </c>
      <c r="C32" s="14" t="s">
        <v>88</v>
      </c>
      <c r="D32" s="15" t="s">
        <v>39</v>
      </c>
      <c r="E32" s="15" t="s">
        <v>21</v>
      </c>
      <c r="F32" s="16">
        <v>207</v>
      </c>
      <c r="G32" s="17">
        <v>960</v>
      </c>
      <c r="H32" s="18">
        <f t="shared" si="0"/>
        <v>198720</v>
      </c>
      <c r="I32" s="22" t="s">
        <v>89</v>
      </c>
      <c r="J32" s="24">
        <f>G32</f>
        <v>960</v>
      </c>
      <c r="K32" s="8"/>
    </row>
    <row r="33" s="1" customFormat="1" ht="51" customHeight="1" spans="1:11">
      <c r="A33" s="13"/>
      <c r="B33" s="8">
        <v>29</v>
      </c>
      <c r="C33" s="14" t="s">
        <v>90</v>
      </c>
      <c r="D33" s="15" t="s">
        <v>39</v>
      </c>
      <c r="E33" s="15" t="s">
        <v>21</v>
      </c>
      <c r="F33" s="16">
        <v>188</v>
      </c>
      <c r="G33" s="17">
        <v>1034.38</v>
      </c>
      <c r="H33" s="18">
        <f t="shared" si="0"/>
        <v>194463.44</v>
      </c>
      <c r="I33" s="22" t="s">
        <v>91</v>
      </c>
      <c r="J33" s="24">
        <f>G33</f>
        <v>1034.38</v>
      </c>
      <c r="K33" s="8"/>
    </row>
    <row r="34" s="1" customFormat="1" ht="51" customHeight="1" spans="1:11">
      <c r="A34" s="13"/>
      <c r="B34" s="8">
        <v>30</v>
      </c>
      <c r="C34" s="14" t="s">
        <v>92</v>
      </c>
      <c r="D34" s="15" t="s">
        <v>93</v>
      </c>
      <c r="E34" s="15" t="s">
        <v>21</v>
      </c>
      <c r="F34" s="16">
        <v>251</v>
      </c>
      <c r="G34" s="17">
        <v>1007</v>
      </c>
      <c r="H34" s="18">
        <f t="shared" si="0"/>
        <v>252757</v>
      </c>
      <c r="I34" s="22" t="s">
        <v>94</v>
      </c>
      <c r="J34" s="24">
        <f>G34</f>
        <v>1007</v>
      </c>
      <c r="K34" s="8"/>
    </row>
    <row r="35" s="1" customFormat="1" ht="51" customHeight="1" spans="1:11">
      <c r="A35" s="13"/>
      <c r="B35" s="8">
        <v>31</v>
      </c>
      <c r="C35" s="14" t="s">
        <v>95</v>
      </c>
      <c r="D35" s="15" t="s">
        <v>96</v>
      </c>
      <c r="E35" s="15" t="s">
        <v>21</v>
      </c>
      <c r="F35" s="16">
        <v>267</v>
      </c>
      <c r="G35" s="17">
        <v>576</v>
      </c>
      <c r="H35" s="18">
        <f t="shared" si="0"/>
        <v>153792</v>
      </c>
      <c r="I35" s="22" t="s">
        <v>97</v>
      </c>
      <c r="J35" s="24">
        <f t="shared" ref="J35:J40" si="1">G35</f>
        <v>576</v>
      </c>
      <c r="K35" s="8"/>
    </row>
    <row r="36" s="1" customFormat="1" ht="51" customHeight="1" spans="1:11">
      <c r="A36" s="13"/>
      <c r="B36" s="8">
        <v>32</v>
      </c>
      <c r="C36" s="14" t="s">
        <v>98</v>
      </c>
      <c r="D36" s="15" t="s">
        <v>96</v>
      </c>
      <c r="E36" s="15" t="s">
        <v>21</v>
      </c>
      <c r="F36" s="16">
        <v>15</v>
      </c>
      <c r="G36" s="17">
        <v>576</v>
      </c>
      <c r="H36" s="18">
        <f t="shared" si="0"/>
        <v>8640</v>
      </c>
      <c r="I36" s="22" t="s">
        <v>97</v>
      </c>
      <c r="J36" s="24">
        <f t="shared" si="1"/>
        <v>576</v>
      </c>
      <c r="K36" s="8"/>
    </row>
    <row r="37" s="1" customFormat="1" ht="51" customHeight="1" spans="1:11">
      <c r="A37" s="13"/>
      <c r="B37" s="8">
        <v>33</v>
      </c>
      <c r="C37" s="19" t="s">
        <v>99</v>
      </c>
      <c r="D37" s="15" t="s">
        <v>100</v>
      </c>
      <c r="E37" s="15" t="s">
        <v>21</v>
      </c>
      <c r="F37" s="20">
        <v>94</v>
      </c>
      <c r="G37" s="17">
        <v>1100</v>
      </c>
      <c r="H37" s="18">
        <f t="shared" si="0"/>
        <v>103400</v>
      </c>
      <c r="I37" s="22" t="s">
        <v>101</v>
      </c>
      <c r="J37" s="24">
        <f t="shared" si="1"/>
        <v>1100</v>
      </c>
      <c r="K37" s="8"/>
    </row>
    <row r="38" s="1" customFormat="1" ht="51" customHeight="1" spans="1:11">
      <c r="A38" s="13"/>
      <c r="B38" s="8">
        <v>34</v>
      </c>
      <c r="C38" s="19" t="s">
        <v>102</v>
      </c>
      <c r="D38" s="15" t="s">
        <v>100</v>
      </c>
      <c r="E38" s="15" t="s">
        <v>21</v>
      </c>
      <c r="F38" s="20">
        <v>194</v>
      </c>
      <c r="G38" s="17">
        <v>1100</v>
      </c>
      <c r="H38" s="18">
        <f t="shared" si="0"/>
        <v>213400</v>
      </c>
      <c r="I38" s="22" t="s">
        <v>101</v>
      </c>
      <c r="J38" s="24">
        <f t="shared" si="1"/>
        <v>1100</v>
      </c>
      <c r="K38" s="8"/>
    </row>
    <row r="39" s="1" customFormat="1" ht="51" customHeight="1" spans="1:11">
      <c r="A39" s="13"/>
      <c r="B39" s="8">
        <v>35</v>
      </c>
      <c r="C39" s="14" t="s">
        <v>103</v>
      </c>
      <c r="D39" s="15" t="s">
        <v>104</v>
      </c>
      <c r="E39" s="15" t="s">
        <v>21</v>
      </c>
      <c r="F39" s="16">
        <v>258</v>
      </c>
      <c r="G39" s="17">
        <v>480</v>
      </c>
      <c r="H39" s="18">
        <f t="shared" si="0"/>
        <v>123840</v>
      </c>
      <c r="I39" s="22" t="s">
        <v>105</v>
      </c>
      <c r="J39" s="24">
        <f t="shared" si="1"/>
        <v>480</v>
      </c>
      <c r="K39" s="8"/>
    </row>
    <row r="40" s="1" customFormat="1" ht="43" customHeight="1" spans="1:11">
      <c r="A40" s="13"/>
      <c r="B40" s="8">
        <v>36</v>
      </c>
      <c r="C40" s="14" t="s">
        <v>106</v>
      </c>
      <c r="D40" s="15" t="s">
        <v>107</v>
      </c>
      <c r="E40" s="15" t="s">
        <v>21</v>
      </c>
      <c r="F40" s="16">
        <v>114</v>
      </c>
      <c r="G40" s="17">
        <v>576</v>
      </c>
      <c r="H40" s="18">
        <f t="shared" si="0"/>
        <v>65664</v>
      </c>
      <c r="I40" s="22" t="s">
        <v>108</v>
      </c>
      <c r="J40" s="24">
        <f t="shared" si="1"/>
        <v>576</v>
      </c>
      <c r="K40" s="8"/>
    </row>
    <row r="41" s="1" customFormat="1" ht="59" customHeight="1" spans="1:11">
      <c r="A41" s="13"/>
      <c r="B41" s="8">
        <v>37</v>
      </c>
      <c r="C41" s="14" t="s">
        <v>109</v>
      </c>
      <c r="D41" s="15" t="s">
        <v>107</v>
      </c>
      <c r="E41" s="15" t="s">
        <v>21</v>
      </c>
      <c r="F41" s="16">
        <v>18</v>
      </c>
      <c r="G41" s="17">
        <v>960</v>
      </c>
      <c r="H41" s="18">
        <f t="shared" si="0"/>
        <v>17280</v>
      </c>
      <c r="I41" s="22" t="s">
        <v>110</v>
      </c>
      <c r="J41" s="23">
        <v>277</v>
      </c>
      <c r="K41" s="8"/>
    </row>
    <row r="42" s="1" customFormat="1" ht="43" customHeight="1" spans="1:11">
      <c r="A42" s="13"/>
      <c r="B42" s="8">
        <v>38</v>
      </c>
      <c r="C42" s="14" t="s">
        <v>111</v>
      </c>
      <c r="D42" s="15" t="s">
        <v>112</v>
      </c>
      <c r="E42" s="15" t="s">
        <v>21</v>
      </c>
      <c r="F42" s="16">
        <v>18</v>
      </c>
      <c r="G42" s="17">
        <v>410</v>
      </c>
      <c r="H42" s="18">
        <f t="shared" si="0"/>
        <v>7380</v>
      </c>
      <c r="I42" s="22" t="s">
        <v>113</v>
      </c>
      <c r="J42" s="24">
        <f>G42</f>
        <v>410</v>
      </c>
      <c r="K42" s="8"/>
    </row>
    <row r="43" s="1" customFormat="1" ht="39" customHeight="1" spans="1:11">
      <c r="A43" s="13"/>
      <c r="B43" s="8">
        <v>39</v>
      </c>
      <c r="C43" s="19" t="s">
        <v>114</v>
      </c>
      <c r="D43" s="15" t="s">
        <v>115</v>
      </c>
      <c r="E43" s="15" t="s">
        <v>21</v>
      </c>
      <c r="F43" s="20">
        <v>150</v>
      </c>
      <c r="G43" s="17">
        <v>680</v>
      </c>
      <c r="H43" s="18">
        <f t="shared" si="0"/>
        <v>102000</v>
      </c>
      <c r="I43" s="22" t="s">
        <v>116</v>
      </c>
      <c r="J43" s="24">
        <f>G43</f>
        <v>680</v>
      </c>
      <c r="K43" s="8"/>
    </row>
    <row r="44" s="1" customFormat="1" ht="51" customHeight="1" spans="1:11">
      <c r="A44" s="13"/>
      <c r="B44" s="8">
        <v>40</v>
      </c>
      <c r="C44" s="14" t="s">
        <v>117</v>
      </c>
      <c r="D44" s="15" t="s">
        <v>118</v>
      </c>
      <c r="E44" s="15" t="s">
        <v>21</v>
      </c>
      <c r="F44" s="21">
        <v>3798</v>
      </c>
      <c r="G44" s="17">
        <v>2.4</v>
      </c>
      <c r="H44" s="18">
        <f t="shared" si="0"/>
        <v>9115.2</v>
      </c>
      <c r="I44" s="22" t="s">
        <v>119</v>
      </c>
      <c r="J44" s="24">
        <f>G44</f>
        <v>2.4</v>
      </c>
      <c r="K44" s="8"/>
    </row>
    <row r="45" s="1" customFormat="1" ht="51" customHeight="1" spans="1:11">
      <c r="A45" s="13"/>
      <c r="B45" s="8">
        <v>41</v>
      </c>
      <c r="C45" s="14" t="s">
        <v>120</v>
      </c>
      <c r="D45" s="15" t="s">
        <v>118</v>
      </c>
      <c r="E45" s="15" t="s">
        <v>21</v>
      </c>
      <c r="F45" s="21">
        <v>846</v>
      </c>
      <c r="G45" s="17">
        <v>2.08</v>
      </c>
      <c r="H45" s="18">
        <f t="shared" si="0"/>
        <v>1759.68</v>
      </c>
      <c r="I45" s="22" t="s">
        <v>121</v>
      </c>
      <c r="J45" s="24">
        <f>G45</f>
        <v>2.08</v>
      </c>
      <c r="K45" s="8"/>
    </row>
    <row r="46" s="1" customFormat="1" ht="51" customHeight="1" spans="1:11">
      <c r="A46" s="13"/>
      <c r="B46" s="8">
        <v>42</v>
      </c>
      <c r="C46" s="14" t="s">
        <v>122</v>
      </c>
      <c r="D46" s="15" t="s">
        <v>118</v>
      </c>
      <c r="E46" s="15" t="s">
        <v>21</v>
      </c>
      <c r="F46" s="21">
        <v>1548</v>
      </c>
      <c r="G46" s="17">
        <v>3.88</v>
      </c>
      <c r="H46" s="18">
        <f t="shared" si="0"/>
        <v>6006.24</v>
      </c>
      <c r="I46" s="22" t="s">
        <v>123</v>
      </c>
      <c r="J46" s="24">
        <f>G46</f>
        <v>3.88</v>
      </c>
      <c r="K46" s="8"/>
    </row>
    <row r="47" s="1" customFormat="1" ht="51" customHeight="1" spans="1:11">
      <c r="A47" s="13"/>
      <c r="B47" s="8">
        <v>43</v>
      </c>
      <c r="C47" s="14" t="s">
        <v>124</v>
      </c>
      <c r="D47" s="15" t="s">
        <v>118</v>
      </c>
      <c r="E47" s="15" t="s">
        <v>21</v>
      </c>
      <c r="F47" s="21">
        <v>1197</v>
      </c>
      <c r="G47" s="17">
        <v>4.48</v>
      </c>
      <c r="H47" s="18">
        <f t="shared" si="0"/>
        <v>5362.56</v>
      </c>
      <c r="I47" s="22" t="s">
        <v>125</v>
      </c>
      <c r="J47" s="23">
        <v>2.4</v>
      </c>
      <c r="K47" s="8"/>
    </row>
    <row r="48" s="1" customFormat="1" ht="51" customHeight="1" spans="1:11">
      <c r="A48" s="13"/>
      <c r="B48" s="8">
        <v>44</v>
      </c>
      <c r="C48" s="14" t="s">
        <v>126</v>
      </c>
      <c r="D48" s="15" t="s">
        <v>118</v>
      </c>
      <c r="E48" s="15" t="s">
        <v>21</v>
      </c>
      <c r="F48" s="21">
        <v>18954</v>
      </c>
      <c r="G48" s="17">
        <v>1.5</v>
      </c>
      <c r="H48" s="18">
        <f t="shared" si="0"/>
        <v>28431</v>
      </c>
      <c r="I48" s="22" t="s">
        <v>127</v>
      </c>
      <c r="J48" s="24">
        <f>G48</f>
        <v>1.5</v>
      </c>
      <c r="K48" s="8"/>
    </row>
    <row r="49" s="1" customFormat="1" ht="51" customHeight="1" spans="1:11">
      <c r="A49" s="13"/>
      <c r="B49" s="8">
        <v>45</v>
      </c>
      <c r="C49" s="14" t="s">
        <v>128</v>
      </c>
      <c r="D49" s="15" t="s">
        <v>129</v>
      </c>
      <c r="E49" s="15" t="s">
        <v>21</v>
      </c>
      <c r="F49" s="21">
        <v>2043</v>
      </c>
      <c r="G49" s="17">
        <v>1.6</v>
      </c>
      <c r="H49" s="18">
        <f t="shared" si="0"/>
        <v>3268.8</v>
      </c>
      <c r="I49" s="22" t="s">
        <v>130</v>
      </c>
      <c r="J49" s="24">
        <f>G49</f>
        <v>1.6</v>
      </c>
      <c r="K49" s="8"/>
    </row>
    <row r="50" s="1" customFormat="1" ht="41" customHeight="1" spans="1:11">
      <c r="A50" s="13"/>
      <c r="B50" s="8">
        <v>46</v>
      </c>
      <c r="C50" s="14" t="s">
        <v>131</v>
      </c>
      <c r="D50" s="15" t="s">
        <v>129</v>
      </c>
      <c r="E50" s="15" t="s">
        <v>21</v>
      </c>
      <c r="F50" s="21">
        <v>6237</v>
      </c>
      <c r="G50" s="17">
        <v>1.6</v>
      </c>
      <c r="H50" s="18">
        <f t="shared" si="0"/>
        <v>9979.2</v>
      </c>
      <c r="I50" s="22" t="s">
        <v>132</v>
      </c>
      <c r="J50" s="24">
        <f>G50</f>
        <v>1.6</v>
      </c>
      <c r="K50" s="8"/>
    </row>
    <row r="51" s="1" customFormat="1" ht="51" customHeight="1" spans="1:11">
      <c r="A51" s="13"/>
      <c r="B51" s="8">
        <v>47</v>
      </c>
      <c r="C51" s="14" t="s">
        <v>133</v>
      </c>
      <c r="D51" s="15" t="s">
        <v>129</v>
      </c>
      <c r="E51" s="15" t="s">
        <v>21</v>
      </c>
      <c r="F51" s="21">
        <v>5724</v>
      </c>
      <c r="G51" s="17">
        <v>1.65</v>
      </c>
      <c r="H51" s="18">
        <f t="shared" si="0"/>
        <v>9444.6</v>
      </c>
      <c r="I51" s="22" t="s">
        <v>134</v>
      </c>
      <c r="J51" s="24">
        <f>G51</f>
        <v>1.65</v>
      </c>
      <c r="K51" s="8"/>
    </row>
    <row r="52" s="1" customFormat="1" ht="51" customHeight="1" spans="1:11">
      <c r="A52" s="13"/>
      <c r="B52" s="8">
        <v>48</v>
      </c>
      <c r="C52" s="14" t="s">
        <v>135</v>
      </c>
      <c r="D52" s="15" t="s">
        <v>118</v>
      </c>
      <c r="E52" s="15" t="s">
        <v>21</v>
      </c>
      <c r="F52" s="21">
        <v>21696</v>
      </c>
      <c r="G52" s="17">
        <v>1.6</v>
      </c>
      <c r="H52" s="18">
        <f t="shared" si="0"/>
        <v>34713.6</v>
      </c>
      <c r="I52" s="22" t="s">
        <v>136</v>
      </c>
      <c r="J52" s="24">
        <f>G52</f>
        <v>1.6</v>
      </c>
      <c r="K52" s="8"/>
    </row>
    <row r="53" s="1" customFormat="1" ht="51" customHeight="1" spans="1:11">
      <c r="A53" s="13"/>
      <c r="B53" s="8">
        <v>49</v>
      </c>
      <c r="C53" s="14" t="s">
        <v>137</v>
      </c>
      <c r="D53" s="15" t="s">
        <v>118</v>
      </c>
      <c r="E53" s="15" t="s">
        <v>21</v>
      </c>
      <c r="F53" s="21">
        <v>936</v>
      </c>
      <c r="G53" s="17">
        <v>15</v>
      </c>
      <c r="H53" s="18">
        <f t="shared" si="0"/>
        <v>14040</v>
      </c>
      <c r="I53" s="22" t="s">
        <v>138</v>
      </c>
      <c r="J53" s="23">
        <v>3.5</v>
      </c>
      <c r="K53" s="8"/>
    </row>
    <row r="54" s="1" customFormat="1" ht="51" customHeight="1" spans="1:11">
      <c r="A54" s="13"/>
      <c r="B54" s="8">
        <v>50</v>
      </c>
      <c r="C54" s="14" t="s">
        <v>139</v>
      </c>
      <c r="D54" s="15" t="s">
        <v>118</v>
      </c>
      <c r="E54" s="15" t="s">
        <v>21</v>
      </c>
      <c r="F54" s="21">
        <v>7605</v>
      </c>
      <c r="G54" s="17">
        <v>2.5</v>
      </c>
      <c r="H54" s="18">
        <f t="shared" si="0"/>
        <v>19012.5</v>
      </c>
      <c r="I54" s="22" t="s">
        <v>140</v>
      </c>
      <c r="J54" s="23">
        <v>1.5</v>
      </c>
      <c r="K54" s="8"/>
    </row>
    <row r="55" s="1" customFormat="1" ht="51" customHeight="1" spans="1:11">
      <c r="A55" s="13"/>
      <c r="B55" s="8">
        <v>51</v>
      </c>
      <c r="C55" s="14" t="s">
        <v>141</v>
      </c>
      <c r="D55" s="15" t="s">
        <v>142</v>
      </c>
      <c r="E55" s="15" t="s">
        <v>21</v>
      </c>
      <c r="F55" s="21">
        <v>55296</v>
      </c>
      <c r="G55" s="17">
        <v>1.44</v>
      </c>
      <c r="H55" s="18">
        <f t="shared" si="0"/>
        <v>79626.24</v>
      </c>
      <c r="I55" s="22" t="s">
        <v>143</v>
      </c>
      <c r="J55" s="23">
        <v>0.85</v>
      </c>
      <c r="K55" s="8"/>
    </row>
    <row r="56" s="1" customFormat="1" ht="51" customHeight="1" spans="1:11">
      <c r="A56" s="13"/>
      <c r="B56" s="8">
        <v>52</v>
      </c>
      <c r="C56" s="14" t="s">
        <v>144</v>
      </c>
      <c r="D56" s="15" t="s">
        <v>145</v>
      </c>
      <c r="E56" s="15" t="s">
        <v>21</v>
      </c>
      <c r="F56" s="21">
        <v>212760</v>
      </c>
      <c r="G56" s="17">
        <v>1.44</v>
      </c>
      <c r="H56" s="18">
        <f t="shared" si="0"/>
        <v>306374.4</v>
      </c>
      <c r="I56" s="22" t="s">
        <v>146</v>
      </c>
      <c r="J56" s="23">
        <v>1</v>
      </c>
      <c r="K56" s="8"/>
    </row>
    <row r="57" s="1" customFormat="1" ht="51" customHeight="1" spans="1:11">
      <c r="A57" s="13"/>
      <c r="B57" s="8">
        <v>53</v>
      </c>
      <c r="C57" s="14" t="s">
        <v>147</v>
      </c>
      <c r="D57" s="15" t="s">
        <v>145</v>
      </c>
      <c r="E57" s="15" t="s">
        <v>21</v>
      </c>
      <c r="F57" s="21">
        <v>9025</v>
      </c>
      <c r="G57" s="17">
        <v>0.48</v>
      </c>
      <c r="H57" s="18">
        <f t="shared" si="0"/>
        <v>4332</v>
      </c>
      <c r="I57" s="22" t="s">
        <v>148</v>
      </c>
      <c r="J57" s="23">
        <v>0.3</v>
      </c>
      <c r="K57" s="8"/>
    </row>
    <row r="58" s="1" customFormat="1" ht="51" customHeight="1" spans="1:11">
      <c r="A58" s="13"/>
      <c r="B58" s="8">
        <v>54</v>
      </c>
      <c r="C58" s="14" t="s">
        <v>149</v>
      </c>
      <c r="D58" s="15" t="s">
        <v>145</v>
      </c>
      <c r="E58" s="15" t="s">
        <v>21</v>
      </c>
      <c r="F58" s="21">
        <v>13600</v>
      </c>
      <c r="G58" s="17">
        <v>1.5</v>
      </c>
      <c r="H58" s="18">
        <f t="shared" si="0"/>
        <v>20400</v>
      </c>
      <c r="I58" s="22" t="s">
        <v>150</v>
      </c>
      <c r="J58" s="23">
        <v>1</v>
      </c>
      <c r="K58" s="8"/>
    </row>
    <row r="59" s="1" customFormat="1" ht="51" customHeight="1" spans="1:11">
      <c r="A59" s="13"/>
      <c r="B59" s="8">
        <v>55</v>
      </c>
      <c r="C59" s="14" t="s">
        <v>151</v>
      </c>
      <c r="D59" s="15" t="s">
        <v>145</v>
      </c>
      <c r="E59" s="15" t="s">
        <v>21</v>
      </c>
      <c r="F59" s="21">
        <v>15425</v>
      </c>
      <c r="G59" s="17">
        <v>1.28</v>
      </c>
      <c r="H59" s="18">
        <f t="shared" si="0"/>
        <v>19744</v>
      </c>
      <c r="I59" s="22" t="s">
        <v>152</v>
      </c>
      <c r="J59" s="23">
        <v>0.75</v>
      </c>
      <c r="K59" s="8"/>
    </row>
    <row r="60" s="1" customFormat="1" ht="43" customHeight="1" spans="1:11">
      <c r="A60" s="13"/>
      <c r="B60" s="8">
        <v>56</v>
      </c>
      <c r="C60" s="14" t="s">
        <v>153</v>
      </c>
      <c r="D60" s="15" t="s">
        <v>145</v>
      </c>
      <c r="E60" s="15" t="s">
        <v>21</v>
      </c>
      <c r="F60" s="21">
        <v>43750</v>
      </c>
      <c r="G60" s="17">
        <v>1.3</v>
      </c>
      <c r="H60" s="18">
        <f t="shared" si="0"/>
        <v>56875</v>
      </c>
      <c r="I60" s="22" t="s">
        <v>154</v>
      </c>
      <c r="J60" s="23">
        <v>0.9</v>
      </c>
      <c r="K60" s="8"/>
    </row>
    <row r="61" s="1" customFormat="1" ht="51" customHeight="1" spans="1:11">
      <c r="A61" s="13"/>
      <c r="B61" s="8">
        <v>57</v>
      </c>
      <c r="C61" s="14" t="s">
        <v>155</v>
      </c>
      <c r="D61" s="15" t="s">
        <v>145</v>
      </c>
      <c r="E61" s="15" t="s">
        <v>21</v>
      </c>
      <c r="F61" s="21">
        <v>7925</v>
      </c>
      <c r="G61" s="17">
        <v>1.6</v>
      </c>
      <c r="H61" s="18">
        <f t="shared" si="0"/>
        <v>12680</v>
      </c>
      <c r="I61" s="22" t="s">
        <v>156</v>
      </c>
      <c r="J61" s="23">
        <v>0.85</v>
      </c>
      <c r="K61" s="8"/>
    </row>
    <row r="62" s="1" customFormat="1" ht="51" customHeight="1" spans="1:11">
      <c r="A62" s="13"/>
      <c r="B62" s="8">
        <v>58</v>
      </c>
      <c r="C62" s="14" t="s">
        <v>157</v>
      </c>
      <c r="D62" s="15" t="s">
        <v>145</v>
      </c>
      <c r="E62" s="15" t="s">
        <v>21</v>
      </c>
      <c r="F62" s="21">
        <v>24948</v>
      </c>
      <c r="G62" s="17">
        <v>1.12</v>
      </c>
      <c r="H62" s="18">
        <f t="shared" si="0"/>
        <v>27941.76</v>
      </c>
      <c r="I62" s="22" t="s">
        <v>158</v>
      </c>
      <c r="J62" s="23">
        <v>0.55</v>
      </c>
      <c r="K62" s="8"/>
    </row>
    <row r="63" s="1" customFormat="1" ht="51" customHeight="1" spans="1:11">
      <c r="A63" s="13"/>
      <c r="B63" s="8">
        <v>59</v>
      </c>
      <c r="C63" s="14" t="s">
        <v>159</v>
      </c>
      <c r="D63" s="15" t="s">
        <v>145</v>
      </c>
      <c r="E63" s="15" t="s">
        <v>21</v>
      </c>
      <c r="F63" s="21">
        <v>7575</v>
      </c>
      <c r="G63" s="17">
        <v>4</v>
      </c>
      <c r="H63" s="18">
        <f t="shared" si="0"/>
        <v>30300</v>
      </c>
      <c r="I63" s="22" t="s">
        <v>160</v>
      </c>
      <c r="J63" s="23">
        <v>1.3</v>
      </c>
      <c r="K63" s="8"/>
    </row>
    <row r="64" s="1" customFormat="1" ht="51" customHeight="1" spans="1:11">
      <c r="A64" s="13"/>
      <c r="B64" s="8">
        <v>60</v>
      </c>
      <c r="C64" s="14" t="s">
        <v>161</v>
      </c>
      <c r="D64" s="15" t="s">
        <v>162</v>
      </c>
      <c r="E64" s="15" t="s">
        <v>21</v>
      </c>
      <c r="F64" s="21">
        <v>24552</v>
      </c>
      <c r="G64" s="17">
        <v>1.6</v>
      </c>
      <c r="H64" s="18">
        <f t="shared" si="0"/>
        <v>39283.2</v>
      </c>
      <c r="I64" s="22" t="s">
        <v>163</v>
      </c>
      <c r="J64" s="23">
        <v>0.8</v>
      </c>
      <c r="K64" s="8"/>
    </row>
    <row r="65" s="1" customFormat="1" ht="43" customHeight="1" spans="1:11">
      <c r="A65" s="13"/>
      <c r="B65" s="8">
        <v>61</v>
      </c>
      <c r="C65" s="14" t="s">
        <v>164</v>
      </c>
      <c r="D65" s="15" t="s">
        <v>162</v>
      </c>
      <c r="E65" s="15" t="s">
        <v>21</v>
      </c>
      <c r="F65" s="21">
        <v>123072</v>
      </c>
      <c r="G65" s="17">
        <v>1.92</v>
      </c>
      <c r="H65" s="18">
        <f t="shared" si="0"/>
        <v>236298.24</v>
      </c>
      <c r="I65" s="22" t="s">
        <v>165</v>
      </c>
      <c r="J65" s="23">
        <v>0.5</v>
      </c>
      <c r="K65" s="8"/>
    </row>
    <row r="66" s="1" customFormat="1" ht="51" customHeight="1" spans="1:11">
      <c r="A66" s="13"/>
      <c r="B66" s="8">
        <v>62</v>
      </c>
      <c r="C66" s="14" t="s">
        <v>166</v>
      </c>
      <c r="D66" s="15" t="s">
        <v>167</v>
      </c>
      <c r="E66" s="15" t="s">
        <v>168</v>
      </c>
      <c r="F66" s="21">
        <v>40681.3</v>
      </c>
      <c r="G66" s="17">
        <v>6</v>
      </c>
      <c r="H66" s="18">
        <f t="shared" si="0"/>
        <v>244087.8</v>
      </c>
      <c r="I66" s="22" t="s">
        <v>169</v>
      </c>
      <c r="J66" s="24">
        <f>G66</f>
        <v>6</v>
      </c>
      <c r="K66" s="8"/>
    </row>
    <row r="67" s="2" customFormat="1" ht="22" customHeight="1" spans="1:11">
      <c r="A67" s="13"/>
      <c r="B67" s="8">
        <v>63</v>
      </c>
      <c r="C67" s="25" t="s">
        <v>170</v>
      </c>
      <c r="D67" s="25" t="s">
        <v>171</v>
      </c>
      <c r="E67" s="26" t="s">
        <v>172</v>
      </c>
      <c r="F67" s="27">
        <v>6073.397</v>
      </c>
      <c r="G67" s="27">
        <v>8.1</v>
      </c>
      <c r="H67" s="18">
        <f t="shared" si="0"/>
        <v>49194.5157</v>
      </c>
      <c r="I67" s="22" t="s">
        <v>173</v>
      </c>
      <c r="J67" s="24">
        <f t="shared" ref="J67:J75" si="2">G67</f>
        <v>8.1</v>
      </c>
      <c r="K67" s="8"/>
    </row>
    <row r="68" s="2" customFormat="1" ht="22" customHeight="1" spans="1:11">
      <c r="A68" s="13"/>
      <c r="B68" s="8">
        <v>64</v>
      </c>
      <c r="C68" s="25" t="s">
        <v>170</v>
      </c>
      <c r="D68" s="25" t="s">
        <v>174</v>
      </c>
      <c r="E68" s="26" t="s">
        <v>172</v>
      </c>
      <c r="F68" s="27">
        <v>109.863</v>
      </c>
      <c r="G68" s="27">
        <v>8.1</v>
      </c>
      <c r="H68" s="18">
        <f t="shared" si="0"/>
        <v>889.8903</v>
      </c>
      <c r="I68" s="22" t="s">
        <v>173</v>
      </c>
      <c r="J68" s="24">
        <f t="shared" si="2"/>
        <v>8.1</v>
      </c>
      <c r="K68" s="8"/>
    </row>
    <row r="69" s="2" customFormat="1" ht="22" customHeight="1" spans="1:11">
      <c r="A69" s="13"/>
      <c r="B69" s="8">
        <v>65</v>
      </c>
      <c r="C69" s="25" t="s">
        <v>170</v>
      </c>
      <c r="D69" s="25" t="s">
        <v>175</v>
      </c>
      <c r="E69" s="26" t="s">
        <v>172</v>
      </c>
      <c r="F69" s="27">
        <v>605.503</v>
      </c>
      <c r="G69" s="27">
        <v>8.1</v>
      </c>
      <c r="H69" s="18">
        <f t="shared" si="0"/>
        <v>4904.5743</v>
      </c>
      <c r="I69" s="22" t="s">
        <v>173</v>
      </c>
      <c r="J69" s="24">
        <f t="shared" si="2"/>
        <v>8.1</v>
      </c>
      <c r="K69" s="8"/>
    </row>
    <row r="70" s="2" customFormat="1" ht="22" customHeight="1" spans="1:11">
      <c r="A70" s="13"/>
      <c r="B70" s="8">
        <v>66</v>
      </c>
      <c r="C70" s="25" t="s">
        <v>170</v>
      </c>
      <c r="D70" s="25" t="s">
        <v>176</v>
      </c>
      <c r="E70" s="26" t="s">
        <v>172</v>
      </c>
      <c r="F70" s="27">
        <v>5456.611</v>
      </c>
      <c r="G70" s="27">
        <v>8.1</v>
      </c>
      <c r="H70" s="18">
        <f t="shared" ref="H70:H133" si="3">F70*G70</f>
        <v>44198.5491</v>
      </c>
      <c r="I70" s="22" t="s">
        <v>173</v>
      </c>
      <c r="J70" s="24">
        <f t="shared" si="2"/>
        <v>8.1</v>
      </c>
      <c r="K70" s="8"/>
    </row>
    <row r="71" s="2" customFormat="1" ht="22" customHeight="1" spans="1:11">
      <c r="A71" s="13"/>
      <c r="B71" s="8">
        <v>67</v>
      </c>
      <c r="C71" s="25" t="s">
        <v>170</v>
      </c>
      <c r="D71" s="25" t="s">
        <v>177</v>
      </c>
      <c r="E71" s="26" t="s">
        <v>172</v>
      </c>
      <c r="F71" s="27">
        <v>1.435</v>
      </c>
      <c r="G71" s="27">
        <v>8.1</v>
      </c>
      <c r="H71" s="18">
        <f t="shared" si="3"/>
        <v>11.6235</v>
      </c>
      <c r="I71" s="22" t="s">
        <v>173</v>
      </c>
      <c r="J71" s="24">
        <f t="shared" si="2"/>
        <v>8.1</v>
      </c>
      <c r="K71" s="8"/>
    </row>
    <row r="72" s="2" customFormat="1" ht="22" customHeight="1" spans="1:11">
      <c r="A72" s="13"/>
      <c r="B72" s="8">
        <v>68</v>
      </c>
      <c r="C72" s="25" t="s">
        <v>170</v>
      </c>
      <c r="D72" s="25" t="s">
        <v>178</v>
      </c>
      <c r="E72" s="26" t="s">
        <v>172</v>
      </c>
      <c r="F72" s="27">
        <v>20.224</v>
      </c>
      <c r="G72" s="27">
        <v>8.1</v>
      </c>
      <c r="H72" s="18">
        <f t="shared" si="3"/>
        <v>163.8144</v>
      </c>
      <c r="I72" s="22" t="s">
        <v>173</v>
      </c>
      <c r="J72" s="24">
        <f t="shared" si="2"/>
        <v>8.1</v>
      </c>
      <c r="K72" s="8"/>
    </row>
    <row r="73" s="2" customFormat="1" ht="22" customHeight="1" spans="1:11">
      <c r="A73" s="13"/>
      <c r="B73" s="8">
        <v>69</v>
      </c>
      <c r="C73" s="25" t="s">
        <v>179</v>
      </c>
      <c r="D73" s="25" t="s">
        <v>180</v>
      </c>
      <c r="E73" s="26" t="s">
        <v>172</v>
      </c>
      <c r="F73" s="27">
        <v>0.863</v>
      </c>
      <c r="G73" s="27">
        <v>6.92</v>
      </c>
      <c r="H73" s="18">
        <f t="shared" si="3"/>
        <v>5.97196</v>
      </c>
      <c r="I73" s="22" t="s">
        <v>181</v>
      </c>
      <c r="J73" s="24">
        <f t="shared" si="2"/>
        <v>6.92</v>
      </c>
      <c r="K73" s="8"/>
    </row>
    <row r="74" s="2" customFormat="1" ht="33" customHeight="1" spans="1:11">
      <c r="A74" s="13"/>
      <c r="B74" s="8">
        <v>70</v>
      </c>
      <c r="C74" s="25" t="s">
        <v>182</v>
      </c>
      <c r="D74" s="25" t="s">
        <v>183</v>
      </c>
      <c r="E74" s="26" t="s">
        <v>184</v>
      </c>
      <c r="F74" s="27">
        <v>37.971</v>
      </c>
      <c r="G74" s="27">
        <v>5513</v>
      </c>
      <c r="H74" s="18">
        <f t="shared" si="3"/>
        <v>209334.123</v>
      </c>
      <c r="I74" s="22" t="s">
        <v>173</v>
      </c>
      <c r="J74" s="24">
        <f t="shared" si="2"/>
        <v>5513</v>
      </c>
      <c r="K74" s="8"/>
    </row>
    <row r="75" s="2" customFormat="1" ht="33" customHeight="1" spans="1:11">
      <c r="A75" s="13"/>
      <c r="B75" s="8">
        <v>71</v>
      </c>
      <c r="C75" s="25" t="s">
        <v>182</v>
      </c>
      <c r="D75" s="25" t="s">
        <v>185</v>
      </c>
      <c r="E75" s="26" t="s">
        <v>184</v>
      </c>
      <c r="F75" s="27">
        <v>22.124</v>
      </c>
      <c r="G75" s="27">
        <v>5513</v>
      </c>
      <c r="H75" s="18">
        <f t="shared" si="3"/>
        <v>121969.612</v>
      </c>
      <c r="I75" s="22" t="s">
        <v>173</v>
      </c>
      <c r="J75" s="24">
        <f t="shared" si="2"/>
        <v>5513</v>
      </c>
      <c r="K75" s="8"/>
    </row>
    <row r="76" s="2" customFormat="1" ht="22" customHeight="1" spans="1:11">
      <c r="A76" s="13"/>
      <c r="B76" s="8">
        <v>72</v>
      </c>
      <c r="C76" s="25" t="s">
        <v>186</v>
      </c>
      <c r="D76" s="25" t="s">
        <v>187</v>
      </c>
      <c r="E76" s="26" t="s">
        <v>172</v>
      </c>
      <c r="F76" s="27">
        <v>1.8</v>
      </c>
      <c r="G76" s="27">
        <v>5.573</v>
      </c>
      <c r="H76" s="18">
        <f t="shared" si="3"/>
        <v>10.0314</v>
      </c>
      <c r="I76" s="22" t="s">
        <v>173</v>
      </c>
      <c r="J76" s="23">
        <v>6.5</v>
      </c>
      <c r="K76" s="8"/>
    </row>
    <row r="77" s="2" customFormat="1" ht="22" customHeight="1" spans="1:11">
      <c r="A77" s="13"/>
      <c r="B77" s="8">
        <v>73</v>
      </c>
      <c r="C77" s="25" t="s">
        <v>188</v>
      </c>
      <c r="D77" s="25" t="s">
        <v>189</v>
      </c>
      <c r="E77" s="26" t="s">
        <v>172</v>
      </c>
      <c r="F77" s="27">
        <v>8.064</v>
      </c>
      <c r="G77" s="27">
        <v>5.06</v>
      </c>
      <c r="H77" s="18">
        <f t="shared" si="3"/>
        <v>40.80384</v>
      </c>
      <c r="I77" s="22" t="s">
        <v>181</v>
      </c>
      <c r="J77" s="24">
        <f>G77</f>
        <v>5.06</v>
      </c>
      <c r="K77" s="8"/>
    </row>
    <row r="78" s="2" customFormat="1" ht="22" customHeight="1" spans="1:11">
      <c r="A78" s="13"/>
      <c r="B78" s="8">
        <v>74</v>
      </c>
      <c r="C78" s="25" t="s">
        <v>190</v>
      </c>
      <c r="D78" s="25" t="s">
        <v>187</v>
      </c>
      <c r="E78" s="26" t="s">
        <v>184</v>
      </c>
      <c r="F78" s="27">
        <v>2.387</v>
      </c>
      <c r="G78" s="27">
        <v>5063</v>
      </c>
      <c r="H78" s="18">
        <f t="shared" si="3"/>
        <v>12085.381</v>
      </c>
      <c r="I78" s="22" t="s">
        <v>173</v>
      </c>
      <c r="J78" s="24">
        <f>G78</f>
        <v>5063</v>
      </c>
      <c r="K78" s="8"/>
    </row>
    <row r="79" s="2" customFormat="1" ht="22" customHeight="1" spans="1:11">
      <c r="A79" s="13"/>
      <c r="B79" s="8">
        <v>75</v>
      </c>
      <c r="C79" s="25" t="s">
        <v>191</v>
      </c>
      <c r="D79" s="25" t="s">
        <v>192</v>
      </c>
      <c r="E79" s="26" t="s">
        <v>172</v>
      </c>
      <c r="F79" s="27">
        <v>84.51</v>
      </c>
      <c r="G79" s="27">
        <v>5.086</v>
      </c>
      <c r="H79" s="18">
        <f t="shared" si="3"/>
        <v>429.81786</v>
      </c>
      <c r="I79" s="22" t="s">
        <v>173</v>
      </c>
      <c r="J79" s="23">
        <v>4.4</v>
      </c>
      <c r="K79" s="8"/>
    </row>
    <row r="80" s="2" customFormat="1" ht="22" customHeight="1" spans="1:11">
      <c r="A80" s="13"/>
      <c r="B80" s="8">
        <v>76</v>
      </c>
      <c r="C80" s="25" t="s">
        <v>193</v>
      </c>
      <c r="D80" s="25" t="s">
        <v>194</v>
      </c>
      <c r="E80" s="26" t="s">
        <v>172</v>
      </c>
      <c r="F80" s="27">
        <v>6.057</v>
      </c>
      <c r="G80" s="27">
        <v>4.441</v>
      </c>
      <c r="H80" s="18">
        <f t="shared" si="3"/>
        <v>26.899137</v>
      </c>
      <c r="I80" s="22" t="s">
        <v>173</v>
      </c>
      <c r="J80" s="23">
        <v>4.45</v>
      </c>
      <c r="K80" s="8"/>
    </row>
    <row r="81" s="2" customFormat="1" ht="22" customHeight="1" spans="1:11">
      <c r="A81" s="13"/>
      <c r="B81" s="8">
        <v>77</v>
      </c>
      <c r="C81" s="25" t="s">
        <v>195</v>
      </c>
      <c r="D81" s="25" t="s">
        <v>187</v>
      </c>
      <c r="E81" s="26" t="s">
        <v>184</v>
      </c>
      <c r="F81" s="27">
        <v>0.092</v>
      </c>
      <c r="G81" s="27">
        <v>18584.07</v>
      </c>
      <c r="H81" s="18">
        <f t="shared" si="3"/>
        <v>1709.73444</v>
      </c>
      <c r="I81" s="22" t="s">
        <v>181</v>
      </c>
      <c r="J81" s="24">
        <f>G81</f>
        <v>18584.07</v>
      </c>
      <c r="K81" s="8"/>
    </row>
    <row r="82" s="2" customFormat="1" ht="22" customHeight="1" spans="1:11">
      <c r="A82" s="13"/>
      <c r="B82" s="8">
        <v>78</v>
      </c>
      <c r="C82" s="25" t="s">
        <v>196</v>
      </c>
      <c r="D82" s="25" t="s">
        <v>197</v>
      </c>
      <c r="E82" s="26" t="s">
        <v>172</v>
      </c>
      <c r="F82" s="27">
        <v>0.4</v>
      </c>
      <c r="G82" s="27">
        <v>5.086</v>
      </c>
      <c r="H82" s="18">
        <f t="shared" si="3"/>
        <v>2.0344</v>
      </c>
      <c r="I82" s="22" t="s">
        <v>173</v>
      </c>
      <c r="J82" s="23">
        <v>4.78</v>
      </c>
      <c r="K82" s="8"/>
    </row>
    <row r="83" s="2" customFormat="1" ht="22" customHeight="1" spans="1:11">
      <c r="A83" s="13"/>
      <c r="B83" s="8">
        <v>79</v>
      </c>
      <c r="C83" s="25" t="s">
        <v>198</v>
      </c>
      <c r="D83" s="25" t="s">
        <v>199</v>
      </c>
      <c r="E83" s="26" t="s">
        <v>172</v>
      </c>
      <c r="F83" s="27">
        <v>18.558</v>
      </c>
      <c r="G83" s="27">
        <v>4.441</v>
      </c>
      <c r="H83" s="18">
        <f t="shared" si="3"/>
        <v>82.416078</v>
      </c>
      <c r="I83" s="22" t="s">
        <v>173</v>
      </c>
      <c r="J83" s="24">
        <f>G83</f>
        <v>4.441</v>
      </c>
      <c r="K83" s="8"/>
    </row>
    <row r="84" s="2" customFormat="1" ht="22" customHeight="1" spans="1:11">
      <c r="A84" s="13"/>
      <c r="B84" s="8">
        <v>80</v>
      </c>
      <c r="C84" s="25" t="s">
        <v>198</v>
      </c>
      <c r="D84" s="25" t="s">
        <v>200</v>
      </c>
      <c r="E84" s="26" t="s">
        <v>172</v>
      </c>
      <c r="F84" s="27">
        <v>5.447</v>
      </c>
      <c r="G84" s="27">
        <v>4.441</v>
      </c>
      <c r="H84" s="18">
        <f t="shared" si="3"/>
        <v>24.190127</v>
      </c>
      <c r="I84" s="22" t="s">
        <v>173</v>
      </c>
      <c r="J84" s="23">
        <v>4.6</v>
      </c>
      <c r="K84" s="8"/>
    </row>
    <row r="85" s="2" customFormat="1" ht="22" customHeight="1" spans="1:11">
      <c r="A85" s="13"/>
      <c r="B85" s="8">
        <v>81</v>
      </c>
      <c r="C85" s="25" t="s">
        <v>201</v>
      </c>
      <c r="D85" s="25" t="s">
        <v>187</v>
      </c>
      <c r="E85" s="26" t="s">
        <v>172</v>
      </c>
      <c r="F85" s="27">
        <v>0.1</v>
      </c>
      <c r="G85" s="27">
        <v>61.03</v>
      </c>
      <c r="H85" s="18">
        <f t="shared" si="3"/>
        <v>6.103</v>
      </c>
      <c r="I85" s="22" t="s">
        <v>181</v>
      </c>
      <c r="J85" s="24">
        <f>G85</f>
        <v>61.03</v>
      </c>
      <c r="K85" s="8"/>
    </row>
    <row r="86" s="2" customFormat="1" ht="22" customHeight="1" spans="1:11">
      <c r="A86" s="13"/>
      <c r="B86" s="8">
        <v>82</v>
      </c>
      <c r="C86" s="25" t="s">
        <v>202</v>
      </c>
      <c r="D86" s="25" t="s">
        <v>203</v>
      </c>
      <c r="E86" s="26" t="s">
        <v>172</v>
      </c>
      <c r="F86" s="27">
        <v>32.322</v>
      </c>
      <c r="G86" s="27">
        <v>51.11</v>
      </c>
      <c r="H86" s="18">
        <f t="shared" si="3"/>
        <v>1651.97742</v>
      </c>
      <c r="I86" s="22" t="s">
        <v>181</v>
      </c>
      <c r="J86" s="24">
        <f t="shared" ref="J86:J98" si="4">G86</f>
        <v>51.11</v>
      </c>
      <c r="K86" s="8"/>
    </row>
    <row r="87" s="2" customFormat="1" ht="22" customHeight="1" spans="1:11">
      <c r="A87" s="13"/>
      <c r="B87" s="8">
        <v>83</v>
      </c>
      <c r="C87" s="25" t="s">
        <v>204</v>
      </c>
      <c r="D87" s="25" t="s">
        <v>205</v>
      </c>
      <c r="E87" s="26" t="s">
        <v>172</v>
      </c>
      <c r="F87" s="27">
        <v>4.351</v>
      </c>
      <c r="G87" s="27">
        <v>3.67</v>
      </c>
      <c r="H87" s="18">
        <f t="shared" si="3"/>
        <v>15.96817</v>
      </c>
      <c r="I87" s="22" t="s">
        <v>181</v>
      </c>
      <c r="J87" s="24">
        <f t="shared" si="4"/>
        <v>3.67</v>
      </c>
      <c r="K87" s="8"/>
    </row>
    <row r="88" s="2" customFormat="1" ht="22" customHeight="1" spans="1:11">
      <c r="A88" s="13"/>
      <c r="B88" s="8">
        <v>84</v>
      </c>
      <c r="C88" s="25" t="s">
        <v>206</v>
      </c>
      <c r="D88" s="25" t="s">
        <v>207</v>
      </c>
      <c r="E88" s="26" t="s">
        <v>208</v>
      </c>
      <c r="F88" s="27">
        <v>55</v>
      </c>
      <c r="G88" s="27">
        <v>26.9</v>
      </c>
      <c r="H88" s="18">
        <f t="shared" si="3"/>
        <v>1479.5</v>
      </c>
      <c r="I88" s="22" t="s">
        <v>181</v>
      </c>
      <c r="J88" s="24">
        <f t="shared" si="4"/>
        <v>26.9</v>
      </c>
      <c r="K88" s="8"/>
    </row>
    <row r="89" s="2" customFormat="1" ht="22" customHeight="1" spans="1:11">
      <c r="A89" s="13"/>
      <c r="B89" s="8">
        <v>85</v>
      </c>
      <c r="C89" s="25" t="s">
        <v>209</v>
      </c>
      <c r="D89" s="25" t="s">
        <v>210</v>
      </c>
      <c r="E89" s="26" t="s">
        <v>208</v>
      </c>
      <c r="F89" s="27">
        <v>6</v>
      </c>
      <c r="G89" s="27">
        <v>8.5</v>
      </c>
      <c r="H89" s="18">
        <f t="shared" si="3"/>
        <v>51</v>
      </c>
      <c r="I89" s="22" t="s">
        <v>181</v>
      </c>
      <c r="J89" s="24">
        <f t="shared" si="4"/>
        <v>8.5</v>
      </c>
      <c r="K89" s="8"/>
    </row>
    <row r="90" s="2" customFormat="1" ht="22" customHeight="1" spans="1:11">
      <c r="A90" s="13"/>
      <c r="B90" s="8">
        <v>86</v>
      </c>
      <c r="C90" s="25" t="s">
        <v>211</v>
      </c>
      <c r="D90" s="25" t="s">
        <v>212</v>
      </c>
      <c r="E90" s="26" t="s">
        <v>208</v>
      </c>
      <c r="F90" s="27">
        <v>112</v>
      </c>
      <c r="G90" s="27">
        <v>9.16</v>
      </c>
      <c r="H90" s="18">
        <f t="shared" si="3"/>
        <v>1025.92</v>
      </c>
      <c r="I90" s="22" t="s">
        <v>181</v>
      </c>
      <c r="J90" s="24">
        <f t="shared" si="4"/>
        <v>9.16</v>
      </c>
      <c r="K90" s="8"/>
    </row>
    <row r="91" s="2" customFormat="1" ht="22" customHeight="1" spans="1:11">
      <c r="A91" s="13"/>
      <c r="B91" s="8">
        <v>87</v>
      </c>
      <c r="C91" s="25" t="s">
        <v>211</v>
      </c>
      <c r="D91" s="25" t="s">
        <v>213</v>
      </c>
      <c r="E91" s="26" t="s">
        <v>208</v>
      </c>
      <c r="F91" s="27">
        <v>112</v>
      </c>
      <c r="G91" s="27">
        <v>12.66</v>
      </c>
      <c r="H91" s="18">
        <f t="shared" si="3"/>
        <v>1417.92</v>
      </c>
      <c r="I91" s="22" t="s">
        <v>181</v>
      </c>
      <c r="J91" s="24">
        <f t="shared" si="4"/>
        <v>12.66</v>
      </c>
      <c r="K91" s="8"/>
    </row>
    <row r="92" s="2" customFormat="1" ht="22" customHeight="1" spans="1:11">
      <c r="A92" s="13"/>
      <c r="B92" s="8">
        <v>88</v>
      </c>
      <c r="C92" s="25" t="s">
        <v>214</v>
      </c>
      <c r="D92" s="25" t="s">
        <v>215</v>
      </c>
      <c r="E92" s="26" t="s">
        <v>168</v>
      </c>
      <c r="F92" s="27">
        <v>5.387</v>
      </c>
      <c r="G92" s="27">
        <v>3.27</v>
      </c>
      <c r="H92" s="18">
        <f t="shared" si="3"/>
        <v>17.61549</v>
      </c>
      <c r="I92" s="22" t="s">
        <v>181</v>
      </c>
      <c r="J92" s="24">
        <f t="shared" si="4"/>
        <v>3.27</v>
      </c>
      <c r="K92" s="8"/>
    </row>
    <row r="93" s="2" customFormat="1" ht="22" customHeight="1" spans="1:11">
      <c r="A93" s="13"/>
      <c r="B93" s="8">
        <v>89</v>
      </c>
      <c r="C93" s="25" t="s">
        <v>216</v>
      </c>
      <c r="D93" s="25" t="s">
        <v>217</v>
      </c>
      <c r="E93" s="26" t="s">
        <v>168</v>
      </c>
      <c r="F93" s="27">
        <v>1529.868</v>
      </c>
      <c r="G93" s="27">
        <v>0.41</v>
      </c>
      <c r="H93" s="18">
        <f t="shared" si="3"/>
        <v>627.24588</v>
      </c>
      <c r="I93" s="22" t="s">
        <v>181</v>
      </c>
      <c r="J93" s="24">
        <f t="shared" si="4"/>
        <v>0.41</v>
      </c>
      <c r="K93" s="8"/>
    </row>
    <row r="94" s="2" customFormat="1" ht="22" customHeight="1" spans="1:11">
      <c r="A94" s="13"/>
      <c r="B94" s="8">
        <v>90</v>
      </c>
      <c r="C94" s="25" t="s">
        <v>218</v>
      </c>
      <c r="D94" s="25" t="s">
        <v>219</v>
      </c>
      <c r="E94" s="26" t="s">
        <v>220</v>
      </c>
      <c r="F94" s="27">
        <v>216.037</v>
      </c>
      <c r="G94" s="27">
        <v>0.11</v>
      </c>
      <c r="H94" s="18">
        <f t="shared" si="3"/>
        <v>23.76407</v>
      </c>
      <c r="I94" s="22" t="s">
        <v>181</v>
      </c>
      <c r="J94" s="24">
        <f t="shared" si="4"/>
        <v>0.11</v>
      </c>
      <c r="K94" s="8"/>
    </row>
    <row r="95" s="2" customFormat="1" ht="22" customHeight="1" spans="1:11">
      <c r="A95" s="13"/>
      <c r="B95" s="8">
        <v>91</v>
      </c>
      <c r="C95" s="25" t="s">
        <v>221</v>
      </c>
      <c r="D95" s="25" t="s">
        <v>222</v>
      </c>
      <c r="E95" s="26" t="s">
        <v>220</v>
      </c>
      <c r="F95" s="27">
        <v>0.776</v>
      </c>
      <c r="G95" s="27">
        <v>0.28</v>
      </c>
      <c r="H95" s="18">
        <f t="shared" si="3"/>
        <v>0.21728</v>
      </c>
      <c r="I95" s="22" t="s">
        <v>181</v>
      </c>
      <c r="J95" s="24">
        <f t="shared" si="4"/>
        <v>0.28</v>
      </c>
      <c r="K95" s="8"/>
    </row>
    <row r="96" s="2" customFormat="1" ht="22" customHeight="1" spans="1:11">
      <c r="A96" s="13"/>
      <c r="B96" s="8">
        <v>92</v>
      </c>
      <c r="C96" s="25" t="s">
        <v>223</v>
      </c>
      <c r="D96" s="25" t="s">
        <v>217</v>
      </c>
      <c r="E96" s="26" t="s">
        <v>208</v>
      </c>
      <c r="F96" s="27">
        <v>44333</v>
      </c>
      <c r="G96" s="27">
        <v>0.13</v>
      </c>
      <c r="H96" s="18">
        <f t="shared" si="3"/>
        <v>5763.29</v>
      </c>
      <c r="I96" s="22" t="s">
        <v>181</v>
      </c>
      <c r="J96" s="24">
        <f t="shared" si="4"/>
        <v>0.13</v>
      </c>
      <c r="K96" s="8"/>
    </row>
    <row r="97" s="2" customFormat="1" ht="22" customHeight="1" spans="1:11">
      <c r="A97" s="13"/>
      <c r="B97" s="8">
        <v>93</v>
      </c>
      <c r="C97" s="25" t="s">
        <v>224</v>
      </c>
      <c r="D97" s="25" t="s">
        <v>217</v>
      </c>
      <c r="E97" s="26" t="s">
        <v>172</v>
      </c>
      <c r="F97" s="27">
        <v>18.141</v>
      </c>
      <c r="G97" s="27">
        <v>25.11</v>
      </c>
      <c r="H97" s="18">
        <f t="shared" si="3"/>
        <v>455.52051</v>
      </c>
      <c r="I97" s="22" t="s">
        <v>181</v>
      </c>
      <c r="J97" s="24">
        <f t="shared" si="4"/>
        <v>25.11</v>
      </c>
      <c r="K97" s="8"/>
    </row>
    <row r="98" s="2" customFormat="1" ht="22" customHeight="1" spans="1:11">
      <c r="A98" s="13"/>
      <c r="B98" s="8">
        <v>94</v>
      </c>
      <c r="C98" s="25" t="s">
        <v>225</v>
      </c>
      <c r="D98" s="25" t="s">
        <v>217</v>
      </c>
      <c r="E98" s="26" t="s">
        <v>168</v>
      </c>
      <c r="F98" s="27">
        <v>1339.57</v>
      </c>
      <c r="G98" s="27">
        <v>1.77</v>
      </c>
      <c r="H98" s="18">
        <f t="shared" si="3"/>
        <v>2371.0389</v>
      </c>
      <c r="I98" s="22" t="s">
        <v>181</v>
      </c>
      <c r="J98" s="24">
        <f t="shared" si="4"/>
        <v>1.77</v>
      </c>
      <c r="K98" s="8"/>
    </row>
    <row r="99" s="2" customFormat="1" ht="22" customHeight="1" spans="1:11">
      <c r="A99" s="13"/>
      <c r="B99" s="8">
        <v>95</v>
      </c>
      <c r="C99" s="25" t="s">
        <v>225</v>
      </c>
      <c r="D99" s="25" t="s">
        <v>226</v>
      </c>
      <c r="E99" s="26" t="s">
        <v>168</v>
      </c>
      <c r="F99" s="27">
        <v>1648.899</v>
      </c>
      <c r="G99" s="27">
        <v>5.31</v>
      </c>
      <c r="H99" s="18">
        <f t="shared" si="3"/>
        <v>8755.65369</v>
      </c>
      <c r="I99" s="22" t="s">
        <v>181</v>
      </c>
      <c r="J99" s="23">
        <v>3.5</v>
      </c>
      <c r="K99" s="8"/>
    </row>
    <row r="100" s="2" customFormat="1" ht="22" customHeight="1" spans="1:11">
      <c r="A100" s="13"/>
      <c r="B100" s="8">
        <v>96</v>
      </c>
      <c r="C100" s="25" t="s">
        <v>227</v>
      </c>
      <c r="D100" s="25" t="s">
        <v>217</v>
      </c>
      <c r="E100" s="26" t="s">
        <v>172</v>
      </c>
      <c r="F100" s="27">
        <v>0.1</v>
      </c>
      <c r="G100" s="27">
        <v>5.29</v>
      </c>
      <c r="H100" s="18">
        <f t="shared" si="3"/>
        <v>0.529</v>
      </c>
      <c r="I100" s="22" t="s">
        <v>181</v>
      </c>
      <c r="J100" s="24">
        <f>G100</f>
        <v>5.29</v>
      </c>
      <c r="K100" s="8"/>
    </row>
    <row r="101" s="2" customFormat="1" ht="22" customHeight="1" spans="1:11">
      <c r="A101" s="13"/>
      <c r="B101" s="8">
        <v>97</v>
      </c>
      <c r="C101" s="25" t="s">
        <v>228</v>
      </c>
      <c r="D101" s="25" t="s">
        <v>217</v>
      </c>
      <c r="E101" s="26" t="s">
        <v>172</v>
      </c>
      <c r="F101" s="27">
        <v>4.122</v>
      </c>
      <c r="G101" s="27">
        <v>5.48</v>
      </c>
      <c r="H101" s="18">
        <f t="shared" si="3"/>
        <v>22.58856</v>
      </c>
      <c r="I101" s="22" t="s">
        <v>181</v>
      </c>
      <c r="J101" s="24">
        <f t="shared" ref="J101:J106" si="5">G101</f>
        <v>5.48</v>
      </c>
      <c r="K101" s="8"/>
    </row>
    <row r="102" s="2" customFormat="1" ht="22" customHeight="1" spans="1:11">
      <c r="A102" s="13"/>
      <c r="B102" s="8">
        <v>98</v>
      </c>
      <c r="C102" s="25" t="s">
        <v>229</v>
      </c>
      <c r="D102" s="25" t="s">
        <v>217</v>
      </c>
      <c r="E102" s="26" t="s">
        <v>172</v>
      </c>
      <c r="F102" s="27">
        <v>0.062</v>
      </c>
      <c r="G102" s="27">
        <v>5.85</v>
      </c>
      <c r="H102" s="18">
        <f t="shared" si="3"/>
        <v>0.3627</v>
      </c>
      <c r="I102" s="22" t="s">
        <v>181</v>
      </c>
      <c r="J102" s="24">
        <f t="shared" si="5"/>
        <v>5.85</v>
      </c>
      <c r="K102" s="8"/>
    </row>
    <row r="103" s="2" customFormat="1" ht="22" customHeight="1" spans="1:11">
      <c r="A103" s="13"/>
      <c r="B103" s="8">
        <v>99</v>
      </c>
      <c r="C103" s="25" t="s">
        <v>230</v>
      </c>
      <c r="D103" s="25" t="s">
        <v>231</v>
      </c>
      <c r="E103" s="26" t="s">
        <v>172</v>
      </c>
      <c r="F103" s="27">
        <v>267.2</v>
      </c>
      <c r="G103" s="27">
        <v>4.38</v>
      </c>
      <c r="H103" s="18">
        <f t="shared" si="3"/>
        <v>1170.336</v>
      </c>
      <c r="I103" s="22" t="s">
        <v>181</v>
      </c>
      <c r="J103" s="24">
        <f t="shared" si="5"/>
        <v>4.38</v>
      </c>
      <c r="K103" s="8"/>
    </row>
    <row r="104" s="2" customFormat="1" ht="22" customHeight="1" spans="1:11">
      <c r="A104" s="13"/>
      <c r="B104" s="8">
        <v>100</v>
      </c>
      <c r="C104" s="25" t="s">
        <v>232</v>
      </c>
      <c r="D104" s="25" t="s">
        <v>217</v>
      </c>
      <c r="E104" s="26" t="s">
        <v>172</v>
      </c>
      <c r="F104" s="27">
        <v>2554.4</v>
      </c>
      <c r="G104" s="27">
        <v>0.42</v>
      </c>
      <c r="H104" s="18">
        <f t="shared" si="3"/>
        <v>1072.848</v>
      </c>
      <c r="I104" s="22" t="s">
        <v>181</v>
      </c>
      <c r="J104" s="24">
        <f t="shared" si="5"/>
        <v>0.42</v>
      </c>
      <c r="K104" s="8"/>
    </row>
    <row r="105" s="2" customFormat="1" ht="22" customHeight="1" spans="1:11">
      <c r="A105" s="13"/>
      <c r="B105" s="8">
        <v>101</v>
      </c>
      <c r="C105" s="25" t="s">
        <v>233</v>
      </c>
      <c r="D105" s="25" t="s">
        <v>234</v>
      </c>
      <c r="E105" s="26" t="s">
        <v>168</v>
      </c>
      <c r="F105" s="27">
        <v>6617.097</v>
      </c>
      <c r="G105" s="27">
        <v>1.77</v>
      </c>
      <c r="H105" s="18">
        <f t="shared" si="3"/>
        <v>11712.26169</v>
      </c>
      <c r="I105" s="22" t="s">
        <v>181</v>
      </c>
      <c r="J105" s="24">
        <f t="shared" si="5"/>
        <v>1.77</v>
      </c>
      <c r="K105" s="8"/>
    </row>
    <row r="106" s="2" customFormat="1" ht="22" customHeight="1" spans="1:11">
      <c r="A106" s="13"/>
      <c r="B106" s="8">
        <v>102</v>
      </c>
      <c r="C106" s="25" t="s">
        <v>233</v>
      </c>
      <c r="D106" s="25" t="s">
        <v>235</v>
      </c>
      <c r="E106" s="26" t="s">
        <v>168</v>
      </c>
      <c r="F106" s="27">
        <v>57817.331</v>
      </c>
      <c r="G106" s="27">
        <v>0.944</v>
      </c>
      <c r="H106" s="18">
        <f t="shared" si="3"/>
        <v>54579.560464</v>
      </c>
      <c r="I106" s="22" t="s">
        <v>181</v>
      </c>
      <c r="J106" s="24">
        <f t="shared" si="5"/>
        <v>0.944</v>
      </c>
      <c r="K106" s="8"/>
    </row>
    <row r="107" s="3" customFormat="1" ht="40" customHeight="1" spans="1:11">
      <c r="A107" s="28"/>
      <c r="B107" s="8">
        <v>103</v>
      </c>
      <c r="C107" s="29" t="s">
        <v>236</v>
      </c>
      <c r="D107" s="29" t="s">
        <v>237</v>
      </c>
      <c r="E107" s="15" t="s">
        <v>168</v>
      </c>
      <c r="F107" s="24">
        <v>208.8</v>
      </c>
      <c r="G107" s="24">
        <v>68</v>
      </c>
      <c r="H107" s="18">
        <f t="shared" si="3"/>
        <v>14198.4</v>
      </c>
      <c r="I107" s="22" t="s">
        <v>238</v>
      </c>
      <c r="J107" s="23">
        <v>20</v>
      </c>
      <c r="K107" s="30"/>
    </row>
    <row r="108" s="2" customFormat="1" ht="22" customHeight="1" spans="1:11">
      <c r="A108" s="13"/>
      <c r="B108" s="8">
        <v>104</v>
      </c>
      <c r="C108" s="25" t="s">
        <v>233</v>
      </c>
      <c r="D108" s="25" t="s">
        <v>217</v>
      </c>
      <c r="E108" s="26" t="s">
        <v>168</v>
      </c>
      <c r="F108" s="27">
        <v>71.778</v>
      </c>
      <c r="G108" s="27">
        <v>2.21</v>
      </c>
      <c r="H108" s="18">
        <f t="shared" si="3"/>
        <v>158.62938</v>
      </c>
      <c r="I108" s="22" t="s">
        <v>181</v>
      </c>
      <c r="J108" s="24">
        <f>G108</f>
        <v>2.21</v>
      </c>
      <c r="K108" s="8"/>
    </row>
    <row r="109" s="2" customFormat="1" ht="22" customHeight="1" spans="1:11">
      <c r="A109" s="13"/>
      <c r="B109" s="8">
        <v>105</v>
      </c>
      <c r="C109" s="25" t="s">
        <v>239</v>
      </c>
      <c r="D109" s="25" t="s">
        <v>217</v>
      </c>
      <c r="E109" s="26" t="s">
        <v>208</v>
      </c>
      <c r="F109" s="27">
        <v>1080</v>
      </c>
      <c r="G109" s="27">
        <v>0.27</v>
      </c>
      <c r="H109" s="18">
        <f t="shared" si="3"/>
        <v>291.6</v>
      </c>
      <c r="I109" s="22" t="s">
        <v>181</v>
      </c>
      <c r="J109" s="24">
        <f t="shared" ref="J109:J146" si="6">G109</f>
        <v>0.27</v>
      </c>
      <c r="K109" s="8"/>
    </row>
    <row r="110" s="2" customFormat="1" ht="22" customHeight="1" spans="1:11">
      <c r="A110" s="13"/>
      <c r="B110" s="8">
        <v>106</v>
      </c>
      <c r="C110" s="25" t="s">
        <v>240</v>
      </c>
      <c r="D110" s="25" t="s">
        <v>217</v>
      </c>
      <c r="E110" s="26" t="s">
        <v>172</v>
      </c>
      <c r="F110" s="27">
        <v>10.172</v>
      </c>
      <c r="G110" s="27">
        <v>6</v>
      </c>
      <c r="H110" s="18">
        <f t="shared" si="3"/>
        <v>61.032</v>
      </c>
      <c r="I110" s="22" t="s">
        <v>173</v>
      </c>
      <c r="J110" s="24">
        <f t="shared" si="6"/>
        <v>6</v>
      </c>
      <c r="K110" s="8"/>
    </row>
    <row r="111" s="2" customFormat="1" ht="22" customHeight="1" spans="1:11">
      <c r="A111" s="13"/>
      <c r="B111" s="8">
        <v>107</v>
      </c>
      <c r="C111" s="25" t="s">
        <v>240</v>
      </c>
      <c r="D111" s="25" t="s">
        <v>217</v>
      </c>
      <c r="E111" s="26" t="s">
        <v>172</v>
      </c>
      <c r="F111" s="27">
        <v>4.539</v>
      </c>
      <c r="G111" s="27">
        <v>6</v>
      </c>
      <c r="H111" s="18">
        <f t="shared" si="3"/>
        <v>27.234</v>
      </c>
      <c r="I111" s="22" t="s">
        <v>173</v>
      </c>
      <c r="J111" s="24">
        <f t="shared" si="6"/>
        <v>6</v>
      </c>
      <c r="K111" s="8"/>
    </row>
    <row r="112" s="2" customFormat="1" ht="22" customHeight="1" spans="1:11">
      <c r="A112" s="13"/>
      <c r="B112" s="8">
        <v>108</v>
      </c>
      <c r="C112" s="25" t="s">
        <v>240</v>
      </c>
      <c r="D112" s="25" t="s">
        <v>241</v>
      </c>
      <c r="E112" s="26" t="s">
        <v>172</v>
      </c>
      <c r="F112" s="27">
        <v>436.26</v>
      </c>
      <c r="G112" s="27">
        <v>6</v>
      </c>
      <c r="H112" s="18">
        <f t="shared" si="3"/>
        <v>2617.56</v>
      </c>
      <c r="I112" s="22" t="s">
        <v>173</v>
      </c>
      <c r="J112" s="24">
        <f t="shared" si="6"/>
        <v>6</v>
      </c>
      <c r="K112" s="8"/>
    </row>
    <row r="113" s="2" customFormat="1" ht="22" customHeight="1" spans="1:11">
      <c r="A113" s="13"/>
      <c r="B113" s="8">
        <v>109</v>
      </c>
      <c r="C113" s="25" t="s">
        <v>240</v>
      </c>
      <c r="D113" s="25" t="s">
        <v>242</v>
      </c>
      <c r="E113" s="26" t="s">
        <v>172</v>
      </c>
      <c r="F113" s="27">
        <v>268.765</v>
      </c>
      <c r="G113" s="27">
        <v>6</v>
      </c>
      <c r="H113" s="18">
        <f t="shared" si="3"/>
        <v>1612.59</v>
      </c>
      <c r="I113" s="22" t="s">
        <v>173</v>
      </c>
      <c r="J113" s="24">
        <f t="shared" si="6"/>
        <v>6</v>
      </c>
      <c r="K113" s="8"/>
    </row>
    <row r="114" s="2" customFormat="1" ht="22" customHeight="1" spans="1:11">
      <c r="A114" s="13"/>
      <c r="B114" s="8">
        <v>110</v>
      </c>
      <c r="C114" s="25" t="s">
        <v>243</v>
      </c>
      <c r="D114" s="25" t="s">
        <v>217</v>
      </c>
      <c r="E114" s="26" t="s">
        <v>172</v>
      </c>
      <c r="F114" s="27">
        <v>475.646</v>
      </c>
      <c r="G114" s="27">
        <v>6</v>
      </c>
      <c r="H114" s="18">
        <f t="shared" si="3"/>
        <v>2853.876</v>
      </c>
      <c r="I114" s="22" t="s">
        <v>173</v>
      </c>
      <c r="J114" s="24">
        <f t="shared" si="6"/>
        <v>6</v>
      </c>
      <c r="K114" s="8"/>
    </row>
    <row r="115" s="2" customFormat="1" ht="22" customHeight="1" spans="1:11">
      <c r="A115" s="13"/>
      <c r="B115" s="8">
        <v>111</v>
      </c>
      <c r="C115" s="25" t="s">
        <v>244</v>
      </c>
      <c r="D115" s="25" t="s">
        <v>217</v>
      </c>
      <c r="E115" s="26" t="s">
        <v>208</v>
      </c>
      <c r="F115" s="27">
        <v>900</v>
      </c>
      <c r="G115" s="27">
        <v>0.27</v>
      </c>
      <c r="H115" s="18">
        <f t="shared" si="3"/>
        <v>243</v>
      </c>
      <c r="I115" s="22" t="s">
        <v>181</v>
      </c>
      <c r="J115" s="24">
        <f t="shared" si="6"/>
        <v>0.27</v>
      </c>
      <c r="K115" s="8"/>
    </row>
    <row r="116" s="2" customFormat="1" ht="22" customHeight="1" spans="1:11">
      <c r="A116" s="13"/>
      <c r="B116" s="8">
        <v>112</v>
      </c>
      <c r="C116" s="25" t="s">
        <v>245</v>
      </c>
      <c r="D116" s="25" t="s">
        <v>217</v>
      </c>
      <c r="E116" s="26" t="s">
        <v>208</v>
      </c>
      <c r="F116" s="27">
        <v>33</v>
      </c>
      <c r="G116" s="27">
        <v>0.89</v>
      </c>
      <c r="H116" s="18">
        <f t="shared" si="3"/>
        <v>29.37</v>
      </c>
      <c r="I116" s="22" t="s">
        <v>181</v>
      </c>
      <c r="J116" s="24">
        <f t="shared" si="6"/>
        <v>0.89</v>
      </c>
      <c r="K116" s="8"/>
    </row>
    <row r="117" s="2" customFormat="1" ht="22" customHeight="1" spans="1:11">
      <c r="A117" s="13"/>
      <c r="B117" s="8">
        <v>113</v>
      </c>
      <c r="C117" s="25" t="s">
        <v>246</v>
      </c>
      <c r="D117" s="25" t="s">
        <v>247</v>
      </c>
      <c r="E117" s="26" t="s">
        <v>172</v>
      </c>
      <c r="F117" s="27">
        <v>109.14</v>
      </c>
      <c r="G117" s="27">
        <v>6.81</v>
      </c>
      <c r="H117" s="18">
        <f t="shared" si="3"/>
        <v>743.2434</v>
      </c>
      <c r="I117" s="22" t="s">
        <v>181</v>
      </c>
      <c r="J117" s="24">
        <f t="shared" si="6"/>
        <v>6.81</v>
      </c>
      <c r="K117" s="8"/>
    </row>
    <row r="118" s="2" customFormat="1" ht="22" customHeight="1" spans="1:11">
      <c r="A118" s="13"/>
      <c r="B118" s="8">
        <v>114</v>
      </c>
      <c r="C118" s="25" t="s">
        <v>246</v>
      </c>
      <c r="D118" s="25" t="s">
        <v>248</v>
      </c>
      <c r="E118" s="26" t="s">
        <v>249</v>
      </c>
      <c r="F118" s="27">
        <v>81.6</v>
      </c>
      <c r="G118" s="27">
        <v>50.5</v>
      </c>
      <c r="H118" s="18">
        <f t="shared" si="3"/>
        <v>4120.8</v>
      </c>
      <c r="I118" s="22" t="s">
        <v>181</v>
      </c>
      <c r="J118" s="24">
        <f t="shared" si="6"/>
        <v>50.5</v>
      </c>
      <c r="K118" s="8"/>
    </row>
    <row r="119" s="2" customFormat="1" ht="22" customHeight="1" spans="1:11">
      <c r="A119" s="13"/>
      <c r="B119" s="8">
        <v>115</v>
      </c>
      <c r="C119" s="25" t="s">
        <v>250</v>
      </c>
      <c r="D119" s="25" t="s">
        <v>217</v>
      </c>
      <c r="E119" s="26" t="s">
        <v>172</v>
      </c>
      <c r="F119" s="27">
        <v>5.145</v>
      </c>
      <c r="G119" s="27">
        <v>8.37</v>
      </c>
      <c r="H119" s="18">
        <f t="shared" si="3"/>
        <v>43.06365</v>
      </c>
      <c r="I119" s="22" t="s">
        <v>181</v>
      </c>
      <c r="J119" s="24">
        <f t="shared" si="6"/>
        <v>8.37</v>
      </c>
      <c r="K119" s="8"/>
    </row>
    <row r="120" s="2" customFormat="1" ht="22" customHeight="1" spans="1:11">
      <c r="A120" s="13"/>
      <c r="B120" s="8">
        <v>116</v>
      </c>
      <c r="C120" s="25" t="s">
        <v>251</v>
      </c>
      <c r="D120" s="25" t="s">
        <v>217</v>
      </c>
      <c r="E120" s="26" t="s">
        <v>172</v>
      </c>
      <c r="F120" s="27">
        <v>10.967</v>
      </c>
      <c r="G120" s="27">
        <v>6.46</v>
      </c>
      <c r="H120" s="18">
        <f t="shared" si="3"/>
        <v>70.84682</v>
      </c>
      <c r="I120" s="22" t="s">
        <v>181</v>
      </c>
      <c r="J120" s="24">
        <f t="shared" si="6"/>
        <v>6.46</v>
      </c>
      <c r="K120" s="8"/>
    </row>
    <row r="121" s="2" customFormat="1" ht="22" customHeight="1" spans="1:11">
      <c r="A121" s="13"/>
      <c r="B121" s="8">
        <v>117</v>
      </c>
      <c r="C121" s="25" t="s">
        <v>252</v>
      </c>
      <c r="D121" s="25" t="s">
        <v>253</v>
      </c>
      <c r="E121" s="26" t="s">
        <v>208</v>
      </c>
      <c r="F121" s="27">
        <v>861</v>
      </c>
      <c r="G121" s="27">
        <v>0.35</v>
      </c>
      <c r="H121" s="18">
        <f t="shared" si="3"/>
        <v>301.35</v>
      </c>
      <c r="I121" s="22" t="s">
        <v>181</v>
      </c>
      <c r="J121" s="24">
        <f t="shared" si="6"/>
        <v>0.35</v>
      </c>
      <c r="K121" s="8"/>
    </row>
    <row r="122" s="2" customFormat="1" ht="22" customHeight="1" spans="1:11">
      <c r="A122" s="13"/>
      <c r="B122" s="8">
        <v>118</v>
      </c>
      <c r="C122" s="25" t="s">
        <v>254</v>
      </c>
      <c r="D122" s="25" t="s">
        <v>255</v>
      </c>
      <c r="E122" s="26" t="s">
        <v>249</v>
      </c>
      <c r="F122" s="27">
        <v>57</v>
      </c>
      <c r="G122" s="27">
        <v>0.62</v>
      </c>
      <c r="H122" s="18">
        <f t="shared" si="3"/>
        <v>35.34</v>
      </c>
      <c r="I122" s="22" t="s">
        <v>181</v>
      </c>
      <c r="J122" s="24">
        <f t="shared" si="6"/>
        <v>0.62</v>
      </c>
      <c r="K122" s="8"/>
    </row>
    <row r="123" s="2" customFormat="1" ht="22" customHeight="1" spans="1:11">
      <c r="A123" s="13"/>
      <c r="B123" s="8">
        <v>119</v>
      </c>
      <c r="C123" s="25" t="s">
        <v>256</v>
      </c>
      <c r="D123" s="25" t="s">
        <v>257</v>
      </c>
      <c r="E123" s="26" t="s">
        <v>172</v>
      </c>
      <c r="F123" s="27">
        <v>2.804</v>
      </c>
      <c r="G123" s="27">
        <v>8.85</v>
      </c>
      <c r="H123" s="18">
        <f t="shared" si="3"/>
        <v>24.8154</v>
      </c>
      <c r="I123" s="22" t="s">
        <v>181</v>
      </c>
      <c r="J123" s="24">
        <f t="shared" si="6"/>
        <v>8.85</v>
      </c>
      <c r="K123" s="8"/>
    </row>
    <row r="124" s="2" customFormat="1" ht="22" customHeight="1" spans="1:11">
      <c r="A124" s="13"/>
      <c r="B124" s="8">
        <v>120</v>
      </c>
      <c r="C124" s="25" t="s">
        <v>258</v>
      </c>
      <c r="D124" s="25" t="s">
        <v>217</v>
      </c>
      <c r="E124" s="26" t="s">
        <v>172</v>
      </c>
      <c r="F124" s="27">
        <v>0.333</v>
      </c>
      <c r="G124" s="27">
        <v>24.34</v>
      </c>
      <c r="H124" s="18">
        <f t="shared" si="3"/>
        <v>8.10522</v>
      </c>
      <c r="I124" s="22" t="s">
        <v>181</v>
      </c>
      <c r="J124" s="24">
        <f t="shared" si="6"/>
        <v>24.34</v>
      </c>
      <c r="K124" s="8"/>
    </row>
    <row r="125" s="2" customFormat="1" ht="22" customHeight="1" spans="1:11">
      <c r="A125" s="13"/>
      <c r="B125" s="8">
        <v>121</v>
      </c>
      <c r="C125" s="25" t="s">
        <v>259</v>
      </c>
      <c r="D125" s="25" t="s">
        <v>187</v>
      </c>
      <c r="E125" s="26" t="s">
        <v>220</v>
      </c>
      <c r="F125" s="27">
        <v>0.15</v>
      </c>
      <c r="G125" s="27">
        <v>1.17</v>
      </c>
      <c r="H125" s="18">
        <f t="shared" si="3"/>
        <v>0.1755</v>
      </c>
      <c r="I125" s="22" t="s">
        <v>181</v>
      </c>
      <c r="J125" s="24">
        <f t="shared" si="6"/>
        <v>1.17</v>
      </c>
      <c r="K125" s="8"/>
    </row>
    <row r="126" s="2" customFormat="1" ht="22" customHeight="1" spans="1:11">
      <c r="A126" s="13"/>
      <c r="B126" s="8">
        <v>122</v>
      </c>
      <c r="C126" s="25" t="s">
        <v>260</v>
      </c>
      <c r="D126" s="25" t="s">
        <v>261</v>
      </c>
      <c r="E126" s="26" t="s">
        <v>172</v>
      </c>
      <c r="F126" s="27">
        <v>11869.858</v>
      </c>
      <c r="G126" s="27">
        <v>5.9</v>
      </c>
      <c r="H126" s="18">
        <f t="shared" si="3"/>
        <v>70032.1622</v>
      </c>
      <c r="I126" s="22" t="s">
        <v>181</v>
      </c>
      <c r="J126" s="24">
        <f t="shared" si="6"/>
        <v>5.9</v>
      </c>
      <c r="K126" s="8"/>
    </row>
    <row r="127" s="2" customFormat="1" ht="22" customHeight="1" spans="1:11">
      <c r="A127" s="13"/>
      <c r="B127" s="8">
        <v>123</v>
      </c>
      <c r="C127" s="25" t="s">
        <v>262</v>
      </c>
      <c r="D127" s="25" t="s">
        <v>217</v>
      </c>
      <c r="E127" s="26" t="s">
        <v>172</v>
      </c>
      <c r="F127" s="27">
        <v>136.014</v>
      </c>
      <c r="G127" s="27">
        <v>4.89</v>
      </c>
      <c r="H127" s="18">
        <f t="shared" si="3"/>
        <v>665.10846</v>
      </c>
      <c r="I127" s="22" t="s">
        <v>181</v>
      </c>
      <c r="J127" s="24">
        <f t="shared" si="6"/>
        <v>4.89</v>
      </c>
      <c r="K127" s="8"/>
    </row>
    <row r="128" s="2" customFormat="1" ht="22" customHeight="1" spans="1:11">
      <c r="A128" s="13"/>
      <c r="B128" s="8">
        <v>124</v>
      </c>
      <c r="C128" s="25" t="s">
        <v>263</v>
      </c>
      <c r="D128" s="25" t="s">
        <v>217</v>
      </c>
      <c r="E128" s="26" t="s">
        <v>172</v>
      </c>
      <c r="F128" s="27">
        <v>0.069</v>
      </c>
      <c r="G128" s="27">
        <v>36.99</v>
      </c>
      <c r="H128" s="18">
        <f t="shared" si="3"/>
        <v>2.55231</v>
      </c>
      <c r="I128" s="22" t="s">
        <v>181</v>
      </c>
      <c r="J128" s="24">
        <f t="shared" si="6"/>
        <v>36.99</v>
      </c>
      <c r="K128" s="8"/>
    </row>
    <row r="129" s="2" customFormat="1" ht="22" customHeight="1" spans="1:11">
      <c r="A129" s="13"/>
      <c r="B129" s="8">
        <v>125</v>
      </c>
      <c r="C129" s="25" t="s">
        <v>264</v>
      </c>
      <c r="D129" s="25" t="s">
        <v>217</v>
      </c>
      <c r="E129" s="26" t="s">
        <v>172</v>
      </c>
      <c r="F129" s="27">
        <v>1.294</v>
      </c>
      <c r="G129" s="27">
        <v>3.91</v>
      </c>
      <c r="H129" s="18">
        <f t="shared" si="3"/>
        <v>5.05954</v>
      </c>
      <c r="I129" s="22" t="s">
        <v>181</v>
      </c>
      <c r="J129" s="24">
        <f t="shared" si="6"/>
        <v>3.91</v>
      </c>
      <c r="K129" s="8"/>
    </row>
    <row r="130" s="2" customFormat="1" ht="22" customHeight="1" spans="1:11">
      <c r="A130" s="13"/>
      <c r="B130" s="8">
        <v>126</v>
      </c>
      <c r="C130" s="25" t="s">
        <v>265</v>
      </c>
      <c r="D130" s="25" t="s">
        <v>266</v>
      </c>
      <c r="E130" s="26" t="s">
        <v>208</v>
      </c>
      <c r="F130" s="27">
        <v>5</v>
      </c>
      <c r="G130" s="27">
        <v>4.78</v>
      </c>
      <c r="H130" s="18">
        <f t="shared" si="3"/>
        <v>23.9</v>
      </c>
      <c r="I130" s="22" t="s">
        <v>181</v>
      </c>
      <c r="J130" s="24">
        <f t="shared" si="6"/>
        <v>4.78</v>
      </c>
      <c r="K130" s="8"/>
    </row>
    <row r="131" s="2" customFormat="1" ht="22" customHeight="1" spans="1:11">
      <c r="A131" s="13"/>
      <c r="B131" s="8">
        <v>127</v>
      </c>
      <c r="C131" s="25" t="s">
        <v>267</v>
      </c>
      <c r="D131" s="25" t="s">
        <v>217</v>
      </c>
      <c r="E131" s="26" t="s">
        <v>208</v>
      </c>
      <c r="F131" s="27">
        <v>6</v>
      </c>
      <c r="G131" s="27">
        <v>3.56</v>
      </c>
      <c r="H131" s="18">
        <f t="shared" si="3"/>
        <v>21.36</v>
      </c>
      <c r="I131" s="22" t="s">
        <v>181</v>
      </c>
      <c r="J131" s="24">
        <f t="shared" si="6"/>
        <v>3.56</v>
      </c>
      <c r="K131" s="8"/>
    </row>
    <row r="132" s="2" customFormat="1" ht="22" customHeight="1" spans="1:11">
      <c r="A132" s="13"/>
      <c r="B132" s="8">
        <v>128</v>
      </c>
      <c r="C132" s="25" t="s">
        <v>267</v>
      </c>
      <c r="D132" s="25" t="s">
        <v>268</v>
      </c>
      <c r="E132" s="26" t="s">
        <v>208</v>
      </c>
      <c r="F132" s="27">
        <v>10</v>
      </c>
      <c r="G132" s="27">
        <v>3.66</v>
      </c>
      <c r="H132" s="18">
        <f t="shared" si="3"/>
        <v>36.6</v>
      </c>
      <c r="I132" s="22" t="s">
        <v>181</v>
      </c>
      <c r="J132" s="24">
        <f t="shared" si="6"/>
        <v>3.66</v>
      </c>
      <c r="K132" s="8"/>
    </row>
    <row r="133" s="2" customFormat="1" ht="22" customHeight="1" spans="1:11">
      <c r="A133" s="13"/>
      <c r="B133" s="8">
        <v>129</v>
      </c>
      <c r="C133" s="25" t="s">
        <v>269</v>
      </c>
      <c r="D133" s="25" t="s">
        <v>187</v>
      </c>
      <c r="E133" s="26" t="s">
        <v>270</v>
      </c>
      <c r="F133" s="27">
        <v>54.019</v>
      </c>
      <c r="G133" s="27">
        <v>0.44</v>
      </c>
      <c r="H133" s="18">
        <f t="shared" si="3"/>
        <v>23.76836</v>
      </c>
      <c r="I133" s="22" t="s">
        <v>181</v>
      </c>
      <c r="J133" s="24">
        <f t="shared" si="6"/>
        <v>0.44</v>
      </c>
      <c r="K133" s="8"/>
    </row>
    <row r="134" s="2" customFormat="1" ht="22" customHeight="1" spans="1:11">
      <c r="A134" s="13"/>
      <c r="B134" s="8">
        <v>130</v>
      </c>
      <c r="C134" s="25" t="s">
        <v>271</v>
      </c>
      <c r="D134" s="25" t="s">
        <v>217</v>
      </c>
      <c r="E134" s="26" t="s">
        <v>270</v>
      </c>
      <c r="F134" s="27">
        <v>50.559</v>
      </c>
      <c r="G134" s="27">
        <v>0.23</v>
      </c>
      <c r="H134" s="18">
        <f t="shared" ref="H134:H197" si="7">F134*G134</f>
        <v>11.62857</v>
      </c>
      <c r="I134" s="22" t="s">
        <v>181</v>
      </c>
      <c r="J134" s="24">
        <f t="shared" si="6"/>
        <v>0.23</v>
      </c>
      <c r="K134" s="8"/>
    </row>
    <row r="135" s="2" customFormat="1" ht="22" customHeight="1" spans="1:11">
      <c r="A135" s="13"/>
      <c r="B135" s="8">
        <v>131</v>
      </c>
      <c r="C135" s="25" t="s">
        <v>272</v>
      </c>
      <c r="D135" s="25" t="s">
        <v>273</v>
      </c>
      <c r="E135" s="26" t="s">
        <v>274</v>
      </c>
      <c r="F135" s="27">
        <v>0.126</v>
      </c>
      <c r="G135" s="27">
        <v>2.11</v>
      </c>
      <c r="H135" s="18">
        <f t="shared" si="7"/>
        <v>0.26586</v>
      </c>
      <c r="I135" s="22" t="s">
        <v>181</v>
      </c>
      <c r="J135" s="24">
        <f t="shared" si="6"/>
        <v>2.11</v>
      </c>
      <c r="K135" s="8"/>
    </row>
    <row r="136" s="2" customFormat="1" ht="22" customHeight="1" spans="1:11">
      <c r="A136" s="13"/>
      <c r="B136" s="8">
        <v>132</v>
      </c>
      <c r="C136" s="25" t="s">
        <v>272</v>
      </c>
      <c r="D136" s="25" t="s">
        <v>275</v>
      </c>
      <c r="E136" s="26" t="s">
        <v>274</v>
      </c>
      <c r="F136" s="27">
        <v>0.728</v>
      </c>
      <c r="G136" s="27">
        <v>8.88</v>
      </c>
      <c r="H136" s="18">
        <f t="shared" si="7"/>
        <v>6.46464</v>
      </c>
      <c r="I136" s="22" t="s">
        <v>181</v>
      </c>
      <c r="J136" s="24">
        <f t="shared" si="6"/>
        <v>8.88</v>
      </c>
      <c r="K136" s="8"/>
    </row>
    <row r="137" s="2" customFormat="1" ht="22" customHeight="1" spans="1:11">
      <c r="A137" s="13"/>
      <c r="B137" s="8">
        <v>133</v>
      </c>
      <c r="C137" s="25" t="s">
        <v>276</v>
      </c>
      <c r="D137" s="25" t="s">
        <v>217</v>
      </c>
      <c r="E137" s="26" t="s">
        <v>274</v>
      </c>
      <c r="F137" s="27">
        <v>0.507</v>
      </c>
      <c r="G137" s="27">
        <v>14.16</v>
      </c>
      <c r="H137" s="18">
        <f t="shared" si="7"/>
        <v>7.17912</v>
      </c>
      <c r="I137" s="22" t="s">
        <v>181</v>
      </c>
      <c r="J137" s="24">
        <f t="shared" si="6"/>
        <v>14.16</v>
      </c>
      <c r="K137" s="8"/>
    </row>
    <row r="138" s="2" customFormat="1" ht="22" customHeight="1" spans="1:11">
      <c r="A138" s="13"/>
      <c r="B138" s="8">
        <v>134</v>
      </c>
      <c r="C138" s="25" t="s">
        <v>277</v>
      </c>
      <c r="D138" s="25" t="s">
        <v>217</v>
      </c>
      <c r="E138" s="26" t="s">
        <v>278</v>
      </c>
      <c r="F138" s="27">
        <v>4.032</v>
      </c>
      <c r="G138" s="27">
        <v>0.25</v>
      </c>
      <c r="H138" s="18">
        <f t="shared" si="7"/>
        <v>1.008</v>
      </c>
      <c r="I138" s="22" t="s">
        <v>181</v>
      </c>
      <c r="J138" s="24">
        <f t="shared" si="6"/>
        <v>0.25</v>
      </c>
      <c r="K138" s="8"/>
    </row>
    <row r="139" s="2" customFormat="1" ht="22" customHeight="1" spans="1:11">
      <c r="A139" s="13"/>
      <c r="B139" s="8">
        <v>135</v>
      </c>
      <c r="C139" s="25" t="s">
        <v>277</v>
      </c>
      <c r="D139" s="25" t="s">
        <v>217</v>
      </c>
      <c r="E139" s="26" t="s">
        <v>278</v>
      </c>
      <c r="F139" s="27">
        <v>52.67</v>
      </c>
      <c r="G139" s="27">
        <v>0.25</v>
      </c>
      <c r="H139" s="18">
        <f t="shared" si="7"/>
        <v>13.1675</v>
      </c>
      <c r="I139" s="22" t="s">
        <v>181</v>
      </c>
      <c r="J139" s="24">
        <f t="shared" si="6"/>
        <v>0.25</v>
      </c>
      <c r="K139" s="8"/>
    </row>
    <row r="140" s="2" customFormat="1" ht="22" customHeight="1" spans="1:11">
      <c r="A140" s="13"/>
      <c r="B140" s="8">
        <v>136</v>
      </c>
      <c r="C140" s="25" t="s">
        <v>279</v>
      </c>
      <c r="D140" s="25" t="s">
        <v>217</v>
      </c>
      <c r="E140" s="26" t="s">
        <v>278</v>
      </c>
      <c r="F140" s="27">
        <v>18.646</v>
      </c>
      <c r="G140" s="27">
        <v>0.88</v>
      </c>
      <c r="H140" s="18">
        <f t="shared" si="7"/>
        <v>16.40848</v>
      </c>
      <c r="I140" s="22" t="s">
        <v>181</v>
      </c>
      <c r="J140" s="24">
        <f t="shared" si="6"/>
        <v>0.88</v>
      </c>
      <c r="K140" s="8"/>
    </row>
    <row r="141" s="2" customFormat="1" ht="22" customHeight="1" spans="1:11">
      <c r="A141" s="13"/>
      <c r="B141" s="8">
        <v>137</v>
      </c>
      <c r="C141" s="25" t="s">
        <v>280</v>
      </c>
      <c r="D141" s="25" t="s">
        <v>281</v>
      </c>
      <c r="E141" s="26" t="s">
        <v>172</v>
      </c>
      <c r="F141" s="27">
        <v>0.38</v>
      </c>
      <c r="G141" s="27">
        <v>7.1</v>
      </c>
      <c r="H141" s="18">
        <f t="shared" si="7"/>
        <v>2.698</v>
      </c>
      <c r="I141" s="22" t="s">
        <v>181</v>
      </c>
      <c r="J141" s="24">
        <f t="shared" si="6"/>
        <v>7.1</v>
      </c>
      <c r="K141" s="8"/>
    </row>
    <row r="142" s="2" customFormat="1" ht="22" customHeight="1" spans="1:11">
      <c r="A142" s="13"/>
      <c r="B142" s="8">
        <v>138</v>
      </c>
      <c r="C142" s="25" t="s">
        <v>280</v>
      </c>
      <c r="D142" s="25" t="s">
        <v>282</v>
      </c>
      <c r="E142" s="26" t="s">
        <v>172</v>
      </c>
      <c r="F142" s="27">
        <v>9.101</v>
      </c>
      <c r="G142" s="27">
        <v>7.1</v>
      </c>
      <c r="H142" s="18">
        <f t="shared" si="7"/>
        <v>64.6171</v>
      </c>
      <c r="I142" s="22" t="s">
        <v>181</v>
      </c>
      <c r="J142" s="24">
        <f t="shared" si="6"/>
        <v>7.1</v>
      </c>
      <c r="K142" s="8"/>
    </row>
    <row r="143" s="2" customFormat="1" ht="22" customHeight="1" spans="1:11">
      <c r="A143" s="13"/>
      <c r="B143" s="8">
        <v>139</v>
      </c>
      <c r="C143" s="25" t="s">
        <v>283</v>
      </c>
      <c r="D143" s="25" t="s">
        <v>217</v>
      </c>
      <c r="E143" s="26" t="s">
        <v>172</v>
      </c>
      <c r="F143" s="27">
        <v>0.564</v>
      </c>
      <c r="G143" s="27">
        <v>4.82</v>
      </c>
      <c r="H143" s="18">
        <f t="shared" si="7"/>
        <v>2.71848</v>
      </c>
      <c r="I143" s="22" t="s">
        <v>181</v>
      </c>
      <c r="J143" s="24">
        <f t="shared" si="6"/>
        <v>4.82</v>
      </c>
      <c r="K143" s="8"/>
    </row>
    <row r="144" s="2" customFormat="1" ht="22" customHeight="1" spans="1:11">
      <c r="A144" s="13"/>
      <c r="B144" s="8">
        <v>140</v>
      </c>
      <c r="C144" s="25" t="s">
        <v>284</v>
      </c>
      <c r="D144" s="25" t="s">
        <v>187</v>
      </c>
      <c r="E144" s="26" t="s">
        <v>172</v>
      </c>
      <c r="F144" s="27">
        <v>9.3</v>
      </c>
      <c r="G144" s="27">
        <v>4.48</v>
      </c>
      <c r="H144" s="18">
        <f t="shared" si="7"/>
        <v>41.664</v>
      </c>
      <c r="I144" s="22" t="s">
        <v>181</v>
      </c>
      <c r="J144" s="24">
        <f t="shared" si="6"/>
        <v>4.48</v>
      </c>
      <c r="K144" s="8"/>
    </row>
    <row r="145" s="2" customFormat="1" ht="22" customHeight="1" spans="1:11">
      <c r="A145" s="13"/>
      <c r="B145" s="8">
        <v>141</v>
      </c>
      <c r="C145" s="25" t="s">
        <v>285</v>
      </c>
      <c r="D145" s="25" t="s">
        <v>187</v>
      </c>
      <c r="E145" s="26" t="s">
        <v>172</v>
      </c>
      <c r="F145" s="27">
        <v>8.928</v>
      </c>
      <c r="G145" s="27">
        <v>4.07</v>
      </c>
      <c r="H145" s="18">
        <f t="shared" si="7"/>
        <v>36.33696</v>
      </c>
      <c r="I145" s="22" t="s">
        <v>181</v>
      </c>
      <c r="J145" s="24">
        <f t="shared" si="6"/>
        <v>4.07</v>
      </c>
      <c r="K145" s="8"/>
    </row>
    <row r="146" s="2" customFormat="1" ht="22" customHeight="1" spans="1:11">
      <c r="A146" s="13"/>
      <c r="B146" s="8">
        <v>142</v>
      </c>
      <c r="C146" s="25" t="s">
        <v>286</v>
      </c>
      <c r="D146" s="25" t="s">
        <v>217</v>
      </c>
      <c r="E146" s="26" t="s">
        <v>168</v>
      </c>
      <c r="F146" s="27">
        <v>0.126</v>
      </c>
      <c r="G146" s="27">
        <v>10.96</v>
      </c>
      <c r="H146" s="18">
        <f t="shared" si="7"/>
        <v>1.38096</v>
      </c>
      <c r="I146" s="22" t="s">
        <v>181</v>
      </c>
      <c r="J146" s="24">
        <f t="shared" si="6"/>
        <v>10.96</v>
      </c>
      <c r="K146" s="8"/>
    </row>
    <row r="147" s="2" customFormat="1" ht="45" customHeight="1" spans="1:11">
      <c r="A147" s="13"/>
      <c r="B147" s="8">
        <v>143</v>
      </c>
      <c r="C147" s="25" t="s">
        <v>287</v>
      </c>
      <c r="D147" s="25" t="s">
        <v>217</v>
      </c>
      <c r="E147" s="26" t="s">
        <v>168</v>
      </c>
      <c r="F147" s="27">
        <v>60445.392</v>
      </c>
      <c r="G147" s="27">
        <v>6.77</v>
      </c>
      <c r="H147" s="18">
        <f t="shared" si="7"/>
        <v>409215.30384</v>
      </c>
      <c r="I147" s="22" t="s">
        <v>288</v>
      </c>
      <c r="J147" s="23">
        <v>4.5</v>
      </c>
      <c r="K147" s="8"/>
    </row>
    <row r="148" s="2" customFormat="1" ht="25" customHeight="1" spans="1:11">
      <c r="A148" s="13"/>
      <c r="B148" s="8">
        <v>144</v>
      </c>
      <c r="C148" s="25" t="s">
        <v>289</v>
      </c>
      <c r="D148" s="25" t="s">
        <v>290</v>
      </c>
      <c r="E148" s="26" t="s">
        <v>168</v>
      </c>
      <c r="F148" s="27">
        <v>6917.874</v>
      </c>
      <c r="G148" s="27">
        <v>17.52</v>
      </c>
      <c r="H148" s="18">
        <f t="shared" si="7"/>
        <v>121201.15248</v>
      </c>
      <c r="I148" s="22" t="s">
        <v>181</v>
      </c>
      <c r="J148" s="24">
        <f>G148</f>
        <v>17.52</v>
      </c>
      <c r="K148" s="8"/>
    </row>
    <row r="149" s="2" customFormat="1" ht="25" customHeight="1" spans="1:11">
      <c r="A149" s="13"/>
      <c r="B149" s="8">
        <v>145</v>
      </c>
      <c r="C149" s="25" t="s">
        <v>291</v>
      </c>
      <c r="D149" s="25" t="s">
        <v>292</v>
      </c>
      <c r="E149" s="26" t="s">
        <v>208</v>
      </c>
      <c r="F149" s="27">
        <v>638</v>
      </c>
      <c r="G149" s="27">
        <v>2.54</v>
      </c>
      <c r="H149" s="18">
        <f t="shared" si="7"/>
        <v>1620.52</v>
      </c>
      <c r="I149" s="22" t="s">
        <v>173</v>
      </c>
      <c r="J149" s="24">
        <f t="shared" ref="J149:J156" si="8">G149</f>
        <v>2.54</v>
      </c>
      <c r="K149" s="8"/>
    </row>
    <row r="150" s="2" customFormat="1" ht="25" customHeight="1" spans="1:11">
      <c r="A150" s="13"/>
      <c r="B150" s="8">
        <v>146</v>
      </c>
      <c r="C150" s="25" t="s">
        <v>291</v>
      </c>
      <c r="D150" s="25" t="s">
        <v>293</v>
      </c>
      <c r="E150" s="26" t="s">
        <v>208</v>
      </c>
      <c r="F150" s="27">
        <v>19046</v>
      </c>
      <c r="G150" s="27">
        <v>3.6</v>
      </c>
      <c r="H150" s="18">
        <f t="shared" si="7"/>
        <v>68565.6</v>
      </c>
      <c r="I150" s="22" t="s">
        <v>173</v>
      </c>
      <c r="J150" s="24">
        <f t="shared" si="8"/>
        <v>3.6</v>
      </c>
      <c r="K150" s="8"/>
    </row>
    <row r="151" s="2" customFormat="1" ht="25" customHeight="1" spans="1:11">
      <c r="A151" s="13"/>
      <c r="B151" s="8">
        <v>147</v>
      </c>
      <c r="C151" s="25" t="s">
        <v>294</v>
      </c>
      <c r="D151" s="25" t="s">
        <v>295</v>
      </c>
      <c r="E151" s="26" t="s">
        <v>249</v>
      </c>
      <c r="F151" s="27">
        <v>237</v>
      </c>
      <c r="G151" s="27">
        <v>60</v>
      </c>
      <c r="H151" s="18">
        <f t="shared" si="7"/>
        <v>14220</v>
      </c>
      <c r="I151" s="22" t="s">
        <v>181</v>
      </c>
      <c r="J151" s="24">
        <f t="shared" si="8"/>
        <v>60</v>
      </c>
      <c r="K151" s="8"/>
    </row>
    <row r="152" s="2" customFormat="1" ht="25" customHeight="1" spans="1:11">
      <c r="A152" s="13"/>
      <c r="B152" s="8">
        <v>148</v>
      </c>
      <c r="C152" s="25" t="s">
        <v>294</v>
      </c>
      <c r="D152" s="25" t="s">
        <v>296</v>
      </c>
      <c r="E152" s="26" t="s">
        <v>249</v>
      </c>
      <c r="F152" s="27">
        <v>74</v>
      </c>
      <c r="G152" s="27">
        <v>90</v>
      </c>
      <c r="H152" s="18">
        <f t="shared" si="7"/>
        <v>6660</v>
      </c>
      <c r="I152" s="22" t="s">
        <v>181</v>
      </c>
      <c r="J152" s="24">
        <f t="shared" si="8"/>
        <v>90</v>
      </c>
      <c r="K152" s="8"/>
    </row>
    <row r="153" s="2" customFormat="1" ht="25" customHeight="1" spans="1:11">
      <c r="A153" s="13"/>
      <c r="B153" s="8">
        <v>149</v>
      </c>
      <c r="C153" s="25" t="s">
        <v>297</v>
      </c>
      <c r="D153" s="25" t="s">
        <v>217</v>
      </c>
      <c r="E153" s="26" t="s">
        <v>298</v>
      </c>
      <c r="F153" s="27">
        <v>23.423</v>
      </c>
      <c r="G153" s="27">
        <v>86.36</v>
      </c>
      <c r="H153" s="18">
        <f t="shared" si="7"/>
        <v>2022.81028</v>
      </c>
      <c r="I153" s="22" t="s">
        <v>173</v>
      </c>
      <c r="J153" s="24">
        <f t="shared" si="8"/>
        <v>86.36</v>
      </c>
      <c r="K153" s="8"/>
    </row>
    <row r="154" s="2" customFormat="1" ht="25" customHeight="1" spans="1:11">
      <c r="A154" s="13"/>
      <c r="B154" s="8">
        <v>150</v>
      </c>
      <c r="C154" s="25" t="s">
        <v>299</v>
      </c>
      <c r="D154" s="25" t="s">
        <v>300</v>
      </c>
      <c r="E154" s="26" t="s">
        <v>298</v>
      </c>
      <c r="F154" s="27">
        <v>0.443</v>
      </c>
      <c r="G154" s="27">
        <v>98.88</v>
      </c>
      <c r="H154" s="18">
        <f t="shared" si="7"/>
        <v>43.80384</v>
      </c>
      <c r="I154" s="22" t="s">
        <v>173</v>
      </c>
      <c r="J154" s="24">
        <f t="shared" si="8"/>
        <v>98.88</v>
      </c>
      <c r="K154" s="8"/>
    </row>
    <row r="155" s="2" customFormat="1" ht="25" customHeight="1" spans="1:11">
      <c r="A155" s="13"/>
      <c r="B155" s="8">
        <v>151</v>
      </c>
      <c r="C155" s="25" t="s">
        <v>301</v>
      </c>
      <c r="D155" s="25" t="s">
        <v>302</v>
      </c>
      <c r="E155" s="26" t="s">
        <v>298</v>
      </c>
      <c r="F155" s="27">
        <v>0.299</v>
      </c>
      <c r="G155" s="27">
        <v>67.96</v>
      </c>
      <c r="H155" s="18">
        <f t="shared" si="7"/>
        <v>20.32004</v>
      </c>
      <c r="I155" s="22" t="s">
        <v>173</v>
      </c>
      <c r="J155" s="24">
        <f t="shared" si="8"/>
        <v>67.96</v>
      </c>
      <c r="K155" s="8"/>
    </row>
    <row r="156" s="2" customFormat="1" ht="25" customHeight="1" spans="1:11">
      <c r="A156" s="13"/>
      <c r="B156" s="8">
        <v>152</v>
      </c>
      <c r="C156" s="25" t="s">
        <v>303</v>
      </c>
      <c r="D156" s="25" t="s">
        <v>304</v>
      </c>
      <c r="E156" s="26" t="s">
        <v>298</v>
      </c>
      <c r="F156" s="27">
        <v>1814.439</v>
      </c>
      <c r="G156" s="27">
        <v>96.89</v>
      </c>
      <c r="H156" s="18">
        <f t="shared" si="7"/>
        <v>175800.99471</v>
      </c>
      <c r="I156" s="22" t="s">
        <v>173</v>
      </c>
      <c r="J156" s="24">
        <f t="shared" si="8"/>
        <v>96.89</v>
      </c>
      <c r="K156" s="8"/>
    </row>
    <row r="157" s="2" customFormat="1" ht="25" customHeight="1" spans="1:11">
      <c r="A157" s="13"/>
      <c r="B157" s="8">
        <v>153</v>
      </c>
      <c r="C157" s="25" t="s">
        <v>305</v>
      </c>
      <c r="D157" s="25" t="s">
        <v>306</v>
      </c>
      <c r="E157" s="26" t="s">
        <v>298</v>
      </c>
      <c r="F157" s="27">
        <v>542.718</v>
      </c>
      <c r="G157" s="27">
        <v>77.39</v>
      </c>
      <c r="H157" s="18">
        <f t="shared" si="7"/>
        <v>42000.94602</v>
      </c>
      <c r="I157" s="22" t="s">
        <v>173</v>
      </c>
      <c r="J157" s="23">
        <v>86.36</v>
      </c>
      <c r="K157" s="8"/>
    </row>
    <row r="158" s="2" customFormat="1" ht="25" customHeight="1" spans="1:11">
      <c r="A158" s="13"/>
      <c r="B158" s="8">
        <v>154</v>
      </c>
      <c r="C158" s="25" t="s">
        <v>307</v>
      </c>
      <c r="D158" s="25" t="s">
        <v>308</v>
      </c>
      <c r="E158" s="26" t="s">
        <v>172</v>
      </c>
      <c r="F158" s="27">
        <v>1641058.024</v>
      </c>
      <c r="G158" s="27">
        <v>0.21</v>
      </c>
      <c r="H158" s="18">
        <f t="shared" si="7"/>
        <v>344622.18504</v>
      </c>
      <c r="I158" s="22" t="s">
        <v>181</v>
      </c>
      <c r="J158" s="23">
        <v>0.18</v>
      </c>
      <c r="K158" s="8"/>
    </row>
    <row r="159" s="2" customFormat="1" ht="25" customHeight="1" spans="1:11">
      <c r="A159" s="13"/>
      <c r="B159" s="8">
        <v>155</v>
      </c>
      <c r="C159" s="25" t="s">
        <v>309</v>
      </c>
      <c r="D159" s="25" t="s">
        <v>217</v>
      </c>
      <c r="E159" s="26" t="s">
        <v>298</v>
      </c>
      <c r="F159" s="27">
        <v>1371.044</v>
      </c>
      <c r="G159" s="27">
        <v>41.98</v>
      </c>
      <c r="H159" s="18">
        <f t="shared" si="7"/>
        <v>57556.42712</v>
      </c>
      <c r="I159" s="22" t="s">
        <v>310</v>
      </c>
      <c r="J159" s="24">
        <f>G159</f>
        <v>41.98</v>
      </c>
      <c r="K159" s="8"/>
    </row>
    <row r="160" s="2" customFormat="1" ht="25" customHeight="1" spans="1:11">
      <c r="A160" s="13"/>
      <c r="B160" s="8">
        <v>156</v>
      </c>
      <c r="C160" s="25" t="s">
        <v>311</v>
      </c>
      <c r="D160" s="25" t="s">
        <v>217</v>
      </c>
      <c r="E160" s="26" t="s">
        <v>172</v>
      </c>
      <c r="F160" s="27">
        <v>16.471</v>
      </c>
      <c r="G160" s="27">
        <v>1.38</v>
      </c>
      <c r="H160" s="18">
        <f t="shared" si="7"/>
        <v>22.72998</v>
      </c>
      <c r="I160" s="22" t="s">
        <v>181</v>
      </c>
      <c r="J160" s="24">
        <f t="shared" ref="J160:J167" si="9">G160</f>
        <v>1.38</v>
      </c>
      <c r="K160" s="8"/>
    </row>
    <row r="161" s="2" customFormat="1" ht="25" customHeight="1" spans="1:11">
      <c r="A161" s="13"/>
      <c r="B161" s="8">
        <v>157</v>
      </c>
      <c r="C161" s="25" t="s">
        <v>311</v>
      </c>
      <c r="D161" s="25" t="s">
        <v>217</v>
      </c>
      <c r="E161" s="26" t="s">
        <v>172</v>
      </c>
      <c r="F161" s="27">
        <v>17.45</v>
      </c>
      <c r="G161" s="27">
        <v>1.38</v>
      </c>
      <c r="H161" s="18">
        <f t="shared" si="7"/>
        <v>24.081</v>
      </c>
      <c r="I161" s="22" t="s">
        <v>181</v>
      </c>
      <c r="J161" s="24">
        <f t="shared" si="9"/>
        <v>1.38</v>
      </c>
      <c r="K161" s="8"/>
    </row>
    <row r="162" s="2" customFormat="1" ht="45" customHeight="1" spans="1:11">
      <c r="A162" s="13"/>
      <c r="B162" s="8">
        <v>158</v>
      </c>
      <c r="C162" s="25" t="s">
        <v>312</v>
      </c>
      <c r="D162" s="25" t="s">
        <v>217</v>
      </c>
      <c r="E162" s="26" t="s">
        <v>298</v>
      </c>
      <c r="F162" s="27">
        <v>10200</v>
      </c>
      <c r="G162" s="27">
        <v>40</v>
      </c>
      <c r="H162" s="18">
        <f t="shared" si="7"/>
        <v>408000</v>
      </c>
      <c r="I162" s="22" t="s">
        <v>313</v>
      </c>
      <c r="J162" s="24">
        <f t="shared" si="9"/>
        <v>40</v>
      </c>
      <c r="K162" s="8"/>
    </row>
    <row r="163" s="2" customFormat="1" ht="40" customHeight="1" spans="1:11">
      <c r="A163" s="13"/>
      <c r="B163" s="8">
        <v>159</v>
      </c>
      <c r="C163" s="25" t="s">
        <v>312</v>
      </c>
      <c r="D163" s="25" t="s">
        <v>314</v>
      </c>
      <c r="E163" s="26" t="s">
        <v>298</v>
      </c>
      <c r="F163" s="27">
        <v>6307.345</v>
      </c>
      <c r="G163" s="27">
        <v>40</v>
      </c>
      <c r="H163" s="18">
        <f t="shared" si="7"/>
        <v>252293.8</v>
      </c>
      <c r="I163" s="22" t="s">
        <v>313</v>
      </c>
      <c r="J163" s="24">
        <f t="shared" si="9"/>
        <v>40</v>
      </c>
      <c r="K163" s="8"/>
    </row>
    <row r="164" s="2" customFormat="1" ht="40" customHeight="1" spans="1:11">
      <c r="A164" s="13"/>
      <c r="B164" s="8">
        <v>160</v>
      </c>
      <c r="C164" s="25" t="s">
        <v>315</v>
      </c>
      <c r="D164" s="25" t="s">
        <v>316</v>
      </c>
      <c r="E164" s="26" t="s">
        <v>298</v>
      </c>
      <c r="F164" s="27">
        <v>481.243</v>
      </c>
      <c r="G164" s="27">
        <v>40</v>
      </c>
      <c r="H164" s="18">
        <f t="shared" si="7"/>
        <v>19249.72</v>
      </c>
      <c r="I164" s="22" t="s">
        <v>313</v>
      </c>
      <c r="J164" s="24">
        <f t="shared" si="9"/>
        <v>40</v>
      </c>
      <c r="K164" s="8"/>
    </row>
    <row r="165" s="2" customFormat="1" ht="24" customHeight="1" spans="1:11">
      <c r="A165" s="13"/>
      <c r="B165" s="8">
        <v>161</v>
      </c>
      <c r="C165" s="25" t="s">
        <v>317</v>
      </c>
      <c r="D165" s="25" t="s">
        <v>217</v>
      </c>
      <c r="E165" s="26" t="s">
        <v>298</v>
      </c>
      <c r="F165" s="27">
        <v>675.29</v>
      </c>
      <c r="G165" s="27">
        <v>38.83</v>
      </c>
      <c r="H165" s="18">
        <f t="shared" si="7"/>
        <v>26221.5107</v>
      </c>
      <c r="I165" s="22" t="s">
        <v>181</v>
      </c>
      <c r="J165" s="24">
        <f t="shared" si="9"/>
        <v>38.83</v>
      </c>
      <c r="K165" s="8"/>
    </row>
    <row r="166" s="2" customFormat="1" ht="30" customHeight="1" spans="1:11">
      <c r="A166" s="13"/>
      <c r="B166" s="8">
        <v>162</v>
      </c>
      <c r="C166" s="29" t="s">
        <v>318</v>
      </c>
      <c r="D166" s="29" t="s">
        <v>319</v>
      </c>
      <c r="E166" s="15" t="s">
        <v>298</v>
      </c>
      <c r="F166" s="24">
        <v>7.341</v>
      </c>
      <c r="G166" s="24">
        <v>441.74</v>
      </c>
      <c r="H166" s="18">
        <f t="shared" si="7"/>
        <v>3242.81334</v>
      </c>
      <c r="I166" s="22" t="s">
        <v>320</v>
      </c>
      <c r="J166" s="24">
        <f t="shared" si="9"/>
        <v>441.74</v>
      </c>
      <c r="K166" s="8"/>
    </row>
    <row r="167" s="2" customFormat="1" ht="20" customHeight="1" spans="1:11">
      <c r="A167" s="13"/>
      <c r="B167" s="8">
        <v>163</v>
      </c>
      <c r="C167" s="25" t="s">
        <v>321</v>
      </c>
      <c r="D167" s="25" t="s">
        <v>322</v>
      </c>
      <c r="E167" s="26" t="s">
        <v>298</v>
      </c>
      <c r="F167" s="27">
        <v>692.245</v>
      </c>
      <c r="G167" s="27">
        <v>21.17</v>
      </c>
      <c r="H167" s="18">
        <f t="shared" si="7"/>
        <v>14654.82665</v>
      </c>
      <c r="I167" s="22" t="s">
        <v>323</v>
      </c>
      <c r="J167" s="24">
        <f t="shared" si="9"/>
        <v>21.17</v>
      </c>
      <c r="K167" s="8"/>
    </row>
    <row r="168" s="2" customFormat="1" ht="21" customHeight="1" spans="1:11">
      <c r="A168" s="13"/>
      <c r="B168" s="8">
        <v>164</v>
      </c>
      <c r="C168" s="25" t="s">
        <v>321</v>
      </c>
      <c r="D168" s="25" t="s">
        <v>217</v>
      </c>
      <c r="E168" s="26" t="s">
        <v>298</v>
      </c>
      <c r="F168" s="27">
        <v>633.124</v>
      </c>
      <c r="G168" s="27">
        <v>21.17</v>
      </c>
      <c r="H168" s="18">
        <f t="shared" si="7"/>
        <v>13403.23508</v>
      </c>
      <c r="I168" s="22" t="s">
        <v>323</v>
      </c>
      <c r="J168" s="24">
        <f t="shared" ref="J168:J186" si="10">G168</f>
        <v>21.17</v>
      </c>
      <c r="K168" s="8"/>
    </row>
    <row r="169" s="2" customFormat="1" ht="21" customHeight="1" spans="1:11">
      <c r="A169" s="13"/>
      <c r="B169" s="8">
        <v>165</v>
      </c>
      <c r="C169" s="25" t="s">
        <v>321</v>
      </c>
      <c r="D169" s="25" t="s">
        <v>217</v>
      </c>
      <c r="E169" s="26" t="s">
        <v>298</v>
      </c>
      <c r="F169" s="27">
        <v>195.692</v>
      </c>
      <c r="G169" s="27">
        <v>21.17</v>
      </c>
      <c r="H169" s="18">
        <f t="shared" si="7"/>
        <v>4142.79964</v>
      </c>
      <c r="I169" s="22" t="s">
        <v>323</v>
      </c>
      <c r="J169" s="24">
        <f t="shared" si="10"/>
        <v>21.17</v>
      </c>
      <c r="K169" s="8"/>
    </row>
    <row r="170" s="2" customFormat="1" ht="21" customHeight="1" spans="1:11">
      <c r="A170" s="13"/>
      <c r="B170" s="8">
        <v>166</v>
      </c>
      <c r="C170" s="25" t="s">
        <v>321</v>
      </c>
      <c r="D170" s="25" t="s">
        <v>324</v>
      </c>
      <c r="E170" s="26" t="s">
        <v>298</v>
      </c>
      <c r="F170" s="27">
        <v>7.399</v>
      </c>
      <c r="G170" s="27">
        <v>21.17</v>
      </c>
      <c r="H170" s="18">
        <f t="shared" si="7"/>
        <v>156.63683</v>
      </c>
      <c r="I170" s="22" t="s">
        <v>323</v>
      </c>
      <c r="J170" s="24">
        <f t="shared" si="10"/>
        <v>21.17</v>
      </c>
      <c r="K170" s="8"/>
    </row>
    <row r="171" s="2" customFormat="1" ht="40" customHeight="1" spans="1:11">
      <c r="A171" s="13"/>
      <c r="B171" s="8">
        <v>167</v>
      </c>
      <c r="C171" s="25" t="s">
        <v>325</v>
      </c>
      <c r="D171" s="25" t="s">
        <v>326</v>
      </c>
      <c r="E171" s="26" t="s">
        <v>298</v>
      </c>
      <c r="F171" s="27">
        <v>2.862</v>
      </c>
      <c r="G171" s="27">
        <v>3066</v>
      </c>
      <c r="H171" s="18">
        <f t="shared" si="7"/>
        <v>8774.892</v>
      </c>
      <c r="I171" s="22" t="s">
        <v>327</v>
      </c>
      <c r="J171" s="24">
        <f t="shared" si="10"/>
        <v>3066</v>
      </c>
      <c r="K171" s="8"/>
    </row>
    <row r="172" s="2" customFormat="1" ht="23" customHeight="1" spans="1:11">
      <c r="A172" s="13"/>
      <c r="B172" s="8">
        <v>168</v>
      </c>
      <c r="C172" s="25" t="s">
        <v>328</v>
      </c>
      <c r="D172" s="25" t="s">
        <v>329</v>
      </c>
      <c r="E172" s="26" t="s">
        <v>220</v>
      </c>
      <c r="F172" s="27">
        <v>59.784</v>
      </c>
      <c r="G172" s="27">
        <v>0.96</v>
      </c>
      <c r="H172" s="18">
        <f t="shared" si="7"/>
        <v>57.39264</v>
      </c>
      <c r="I172" s="22" t="s">
        <v>181</v>
      </c>
      <c r="J172" s="24">
        <f t="shared" si="10"/>
        <v>0.96</v>
      </c>
      <c r="K172" s="8"/>
    </row>
    <row r="173" s="2" customFormat="1" ht="20" customHeight="1" spans="1:11">
      <c r="A173" s="13"/>
      <c r="B173" s="8">
        <v>169</v>
      </c>
      <c r="C173" s="25" t="s">
        <v>330</v>
      </c>
      <c r="D173" s="25" t="s">
        <v>217</v>
      </c>
      <c r="E173" s="26" t="s">
        <v>298</v>
      </c>
      <c r="F173" s="27">
        <v>0.66</v>
      </c>
      <c r="G173" s="27">
        <v>1423</v>
      </c>
      <c r="H173" s="18">
        <f t="shared" si="7"/>
        <v>939.18</v>
      </c>
      <c r="I173" s="22" t="s">
        <v>173</v>
      </c>
      <c r="J173" s="24">
        <f t="shared" si="10"/>
        <v>1423</v>
      </c>
      <c r="K173" s="8"/>
    </row>
    <row r="174" s="2" customFormat="1" ht="36" customHeight="1" spans="1:11">
      <c r="A174" s="13"/>
      <c r="B174" s="8">
        <v>170</v>
      </c>
      <c r="C174" s="25" t="s">
        <v>331</v>
      </c>
      <c r="D174" s="25" t="s">
        <v>217</v>
      </c>
      <c r="E174" s="26" t="s">
        <v>298</v>
      </c>
      <c r="F174" s="27">
        <v>3.786</v>
      </c>
      <c r="G174" s="27">
        <v>3693.59</v>
      </c>
      <c r="H174" s="18">
        <f t="shared" si="7"/>
        <v>13983.93174</v>
      </c>
      <c r="I174" s="22" t="s">
        <v>332</v>
      </c>
      <c r="J174" s="24">
        <f t="shared" si="10"/>
        <v>3693.59</v>
      </c>
      <c r="K174" s="8"/>
    </row>
    <row r="175" s="2" customFormat="1" ht="22" customHeight="1" spans="1:11">
      <c r="A175" s="13"/>
      <c r="B175" s="8">
        <v>171</v>
      </c>
      <c r="C175" s="25" t="s">
        <v>333</v>
      </c>
      <c r="D175" s="25" t="s">
        <v>217</v>
      </c>
      <c r="E175" s="26" t="s">
        <v>298</v>
      </c>
      <c r="F175" s="27">
        <v>0.006</v>
      </c>
      <c r="G175" s="27">
        <v>1371.68</v>
      </c>
      <c r="H175" s="18">
        <f t="shared" si="7"/>
        <v>8.23008</v>
      </c>
      <c r="I175" s="22" t="s">
        <v>181</v>
      </c>
      <c r="J175" s="24">
        <f t="shared" si="10"/>
        <v>1371.68</v>
      </c>
      <c r="K175" s="8"/>
    </row>
    <row r="176" s="2" customFormat="1" ht="30" customHeight="1" spans="1:11">
      <c r="A176" s="13"/>
      <c r="B176" s="8">
        <v>172</v>
      </c>
      <c r="C176" s="25" t="s">
        <v>334</v>
      </c>
      <c r="D176" s="25" t="s">
        <v>335</v>
      </c>
      <c r="E176" s="26" t="s">
        <v>298</v>
      </c>
      <c r="F176" s="27">
        <v>3.389</v>
      </c>
      <c r="G176" s="27">
        <v>1823</v>
      </c>
      <c r="H176" s="18">
        <f t="shared" si="7"/>
        <v>6178.147</v>
      </c>
      <c r="I176" s="22" t="s">
        <v>336</v>
      </c>
      <c r="J176" s="24">
        <f t="shared" si="10"/>
        <v>1823</v>
      </c>
      <c r="K176" s="8"/>
    </row>
    <row r="177" s="2" customFormat="1" ht="34" customHeight="1" spans="1:11">
      <c r="A177" s="13"/>
      <c r="B177" s="8">
        <v>173</v>
      </c>
      <c r="C177" s="25" t="s">
        <v>334</v>
      </c>
      <c r="D177" s="25" t="s">
        <v>335</v>
      </c>
      <c r="E177" s="26" t="s">
        <v>298</v>
      </c>
      <c r="F177" s="27">
        <v>0.698</v>
      </c>
      <c r="G177" s="27">
        <v>1823</v>
      </c>
      <c r="H177" s="18">
        <f t="shared" si="7"/>
        <v>1272.454</v>
      </c>
      <c r="I177" s="22" t="s">
        <v>336</v>
      </c>
      <c r="J177" s="24">
        <f t="shared" si="10"/>
        <v>1823</v>
      </c>
      <c r="K177" s="8"/>
    </row>
    <row r="178" s="2" customFormat="1" ht="28" customHeight="1" spans="1:11">
      <c r="A178" s="13"/>
      <c r="B178" s="8">
        <v>174</v>
      </c>
      <c r="C178" s="25" t="s">
        <v>334</v>
      </c>
      <c r="D178" s="25" t="s">
        <v>337</v>
      </c>
      <c r="E178" s="26" t="s">
        <v>298</v>
      </c>
      <c r="F178" s="27">
        <v>8.748</v>
      </c>
      <c r="G178" s="27">
        <v>1316</v>
      </c>
      <c r="H178" s="18">
        <f t="shared" si="7"/>
        <v>11512.368</v>
      </c>
      <c r="I178" s="22" t="s">
        <v>338</v>
      </c>
      <c r="J178" s="24">
        <f t="shared" si="10"/>
        <v>1316</v>
      </c>
      <c r="K178" s="8"/>
    </row>
    <row r="179" s="2" customFormat="1" ht="21" customHeight="1" spans="1:11">
      <c r="A179" s="13"/>
      <c r="B179" s="8">
        <v>175</v>
      </c>
      <c r="C179" s="25" t="s">
        <v>339</v>
      </c>
      <c r="D179" s="25" t="s">
        <v>340</v>
      </c>
      <c r="E179" s="26" t="s">
        <v>168</v>
      </c>
      <c r="F179" s="27">
        <v>203.391</v>
      </c>
      <c r="G179" s="27">
        <v>31.46</v>
      </c>
      <c r="H179" s="18">
        <f t="shared" si="7"/>
        <v>6398.68086</v>
      </c>
      <c r="I179" s="22" t="s">
        <v>173</v>
      </c>
      <c r="J179" s="24">
        <f t="shared" si="10"/>
        <v>31.46</v>
      </c>
      <c r="K179" s="8"/>
    </row>
    <row r="180" s="2" customFormat="1" ht="21" customHeight="1" spans="1:11">
      <c r="A180" s="13"/>
      <c r="B180" s="8">
        <v>176</v>
      </c>
      <c r="C180" s="25" t="s">
        <v>341</v>
      </c>
      <c r="D180" s="25" t="s">
        <v>217</v>
      </c>
      <c r="E180" s="26" t="s">
        <v>168</v>
      </c>
      <c r="F180" s="27">
        <v>13.26</v>
      </c>
      <c r="G180" s="27">
        <v>14.56</v>
      </c>
      <c r="H180" s="18">
        <f t="shared" si="7"/>
        <v>193.0656</v>
      </c>
      <c r="I180" s="22" t="s">
        <v>181</v>
      </c>
      <c r="J180" s="24">
        <f t="shared" si="10"/>
        <v>14.56</v>
      </c>
      <c r="K180" s="8"/>
    </row>
    <row r="181" s="2" customFormat="1" ht="21" customHeight="1" spans="1:11">
      <c r="A181" s="13"/>
      <c r="B181" s="8">
        <v>177</v>
      </c>
      <c r="C181" s="25" t="s">
        <v>342</v>
      </c>
      <c r="D181" s="25" t="s">
        <v>343</v>
      </c>
      <c r="E181" s="26" t="s">
        <v>270</v>
      </c>
      <c r="F181" s="27">
        <v>15785</v>
      </c>
      <c r="G181" s="27">
        <v>10</v>
      </c>
      <c r="H181" s="18">
        <f t="shared" si="7"/>
        <v>157850</v>
      </c>
      <c r="I181" s="22" t="s">
        <v>173</v>
      </c>
      <c r="J181" s="24">
        <f t="shared" si="10"/>
        <v>10</v>
      </c>
      <c r="K181" s="8"/>
    </row>
    <row r="182" s="2" customFormat="1" ht="21" customHeight="1" spans="1:11">
      <c r="A182" s="13"/>
      <c r="B182" s="8">
        <v>178</v>
      </c>
      <c r="C182" s="25" t="s">
        <v>342</v>
      </c>
      <c r="D182" s="25" t="s">
        <v>344</v>
      </c>
      <c r="E182" s="26" t="s">
        <v>270</v>
      </c>
      <c r="F182" s="27">
        <v>3150</v>
      </c>
      <c r="G182" s="27">
        <v>16.52</v>
      </c>
      <c r="H182" s="18">
        <f t="shared" si="7"/>
        <v>52038</v>
      </c>
      <c r="I182" s="22" t="s">
        <v>173</v>
      </c>
      <c r="J182" s="24">
        <f t="shared" si="10"/>
        <v>16.52</v>
      </c>
      <c r="K182" s="8"/>
    </row>
    <row r="183" s="2" customFormat="1" ht="21" customHeight="1" spans="1:11">
      <c r="A183" s="13"/>
      <c r="B183" s="8">
        <v>179</v>
      </c>
      <c r="C183" s="25" t="s">
        <v>342</v>
      </c>
      <c r="D183" s="25" t="s">
        <v>345</v>
      </c>
      <c r="E183" s="26" t="s">
        <v>270</v>
      </c>
      <c r="F183" s="27">
        <v>895</v>
      </c>
      <c r="G183" s="27">
        <v>24.68</v>
      </c>
      <c r="H183" s="18">
        <f t="shared" si="7"/>
        <v>22088.6</v>
      </c>
      <c r="I183" s="22" t="s">
        <v>173</v>
      </c>
      <c r="J183" s="24">
        <f t="shared" si="10"/>
        <v>24.68</v>
      </c>
      <c r="K183" s="8"/>
    </row>
    <row r="184" s="2" customFormat="1" ht="21" customHeight="1" spans="1:11">
      <c r="A184" s="13"/>
      <c r="B184" s="8">
        <v>180</v>
      </c>
      <c r="C184" s="25" t="s">
        <v>346</v>
      </c>
      <c r="D184" s="25" t="s">
        <v>347</v>
      </c>
      <c r="E184" s="26" t="s">
        <v>172</v>
      </c>
      <c r="F184" s="27">
        <v>107.047</v>
      </c>
      <c r="G184" s="27">
        <v>1.5</v>
      </c>
      <c r="H184" s="18">
        <f t="shared" si="7"/>
        <v>160.5705</v>
      </c>
      <c r="I184" s="22" t="s">
        <v>181</v>
      </c>
      <c r="J184" s="24">
        <f t="shared" si="10"/>
        <v>1.5</v>
      </c>
      <c r="K184" s="8"/>
    </row>
    <row r="185" s="2" customFormat="1" ht="21" customHeight="1" spans="1:11">
      <c r="A185" s="13"/>
      <c r="B185" s="8">
        <v>181</v>
      </c>
      <c r="C185" s="25" t="s">
        <v>348</v>
      </c>
      <c r="D185" s="25" t="s">
        <v>217</v>
      </c>
      <c r="E185" s="26" t="s">
        <v>172</v>
      </c>
      <c r="F185" s="27">
        <v>107.047</v>
      </c>
      <c r="G185" s="27">
        <v>3.19</v>
      </c>
      <c r="H185" s="18">
        <f t="shared" si="7"/>
        <v>341.47993</v>
      </c>
      <c r="I185" s="22" t="s">
        <v>181</v>
      </c>
      <c r="J185" s="24">
        <f t="shared" si="10"/>
        <v>3.19</v>
      </c>
      <c r="K185" s="8"/>
    </row>
    <row r="186" s="2" customFormat="1" ht="21" customHeight="1" spans="1:11">
      <c r="A186" s="13"/>
      <c r="B186" s="8">
        <v>182</v>
      </c>
      <c r="C186" s="25" t="s">
        <v>349</v>
      </c>
      <c r="D186" s="25" t="s">
        <v>217</v>
      </c>
      <c r="E186" s="26" t="s">
        <v>172</v>
      </c>
      <c r="F186" s="27">
        <v>5.897</v>
      </c>
      <c r="G186" s="27">
        <v>2.71</v>
      </c>
      <c r="H186" s="18">
        <f t="shared" si="7"/>
        <v>15.98087</v>
      </c>
      <c r="I186" s="22" t="s">
        <v>181</v>
      </c>
      <c r="J186" s="24">
        <f t="shared" si="10"/>
        <v>2.71</v>
      </c>
      <c r="K186" s="8"/>
    </row>
    <row r="187" s="2" customFormat="1" ht="39" customHeight="1" spans="1:11">
      <c r="A187" s="13"/>
      <c r="B187" s="8">
        <v>183</v>
      </c>
      <c r="C187" s="25" t="s">
        <v>350</v>
      </c>
      <c r="D187" s="25" t="s">
        <v>351</v>
      </c>
      <c r="E187" s="26" t="s">
        <v>168</v>
      </c>
      <c r="F187" s="27">
        <v>761.337</v>
      </c>
      <c r="G187" s="27">
        <v>80</v>
      </c>
      <c r="H187" s="18">
        <f t="shared" si="7"/>
        <v>60906.96</v>
      </c>
      <c r="I187" s="22" t="s">
        <v>352</v>
      </c>
      <c r="J187" s="23">
        <v>75</v>
      </c>
      <c r="K187" s="8"/>
    </row>
    <row r="188" s="2" customFormat="1" ht="39" customHeight="1" spans="1:11">
      <c r="A188" s="13"/>
      <c r="B188" s="8">
        <v>184</v>
      </c>
      <c r="C188" s="25" t="s">
        <v>353</v>
      </c>
      <c r="D188" s="25" t="s">
        <v>354</v>
      </c>
      <c r="E188" s="26" t="s">
        <v>168</v>
      </c>
      <c r="F188" s="27">
        <v>6.9</v>
      </c>
      <c r="G188" s="27">
        <v>1320</v>
      </c>
      <c r="H188" s="18">
        <f t="shared" si="7"/>
        <v>9108</v>
      </c>
      <c r="I188" s="22" t="s">
        <v>355</v>
      </c>
      <c r="J188" s="24">
        <f>G188</f>
        <v>1320</v>
      </c>
      <c r="K188" s="8"/>
    </row>
    <row r="189" s="2" customFormat="1" ht="39" customHeight="1" spans="1:11">
      <c r="A189" s="13"/>
      <c r="B189" s="8">
        <v>185</v>
      </c>
      <c r="C189" s="25" t="s">
        <v>356</v>
      </c>
      <c r="D189" s="25"/>
      <c r="E189" s="26" t="s">
        <v>168</v>
      </c>
      <c r="F189" s="27">
        <v>1545</v>
      </c>
      <c r="G189" s="27">
        <v>65</v>
      </c>
      <c r="H189" s="18">
        <f t="shared" si="7"/>
        <v>100425</v>
      </c>
      <c r="I189" s="22" t="s">
        <v>357</v>
      </c>
      <c r="J189" s="24">
        <f t="shared" ref="J189:J194" si="11">G189</f>
        <v>65</v>
      </c>
      <c r="K189" s="8"/>
    </row>
    <row r="190" s="2" customFormat="1" ht="21" customHeight="1" spans="1:11">
      <c r="A190" s="13"/>
      <c r="B190" s="8">
        <v>186</v>
      </c>
      <c r="C190" s="25" t="s">
        <v>358</v>
      </c>
      <c r="D190" s="25" t="s">
        <v>217</v>
      </c>
      <c r="E190" s="26" t="s">
        <v>172</v>
      </c>
      <c r="F190" s="27">
        <v>194.95</v>
      </c>
      <c r="G190" s="27">
        <v>11.97</v>
      </c>
      <c r="H190" s="18">
        <f t="shared" si="7"/>
        <v>2333.5515</v>
      </c>
      <c r="I190" s="22" t="s">
        <v>181</v>
      </c>
      <c r="J190" s="24">
        <f t="shared" si="11"/>
        <v>11.97</v>
      </c>
      <c r="K190" s="8"/>
    </row>
    <row r="191" s="2" customFormat="1" ht="21" customHeight="1" spans="1:11">
      <c r="A191" s="13"/>
      <c r="B191" s="8">
        <v>187</v>
      </c>
      <c r="C191" s="25" t="s">
        <v>359</v>
      </c>
      <c r="D191" s="25" t="s">
        <v>360</v>
      </c>
      <c r="E191" s="26" t="s">
        <v>172</v>
      </c>
      <c r="F191" s="27">
        <v>29.807</v>
      </c>
      <c r="G191" s="27">
        <v>10.44</v>
      </c>
      <c r="H191" s="18">
        <f t="shared" si="7"/>
        <v>311.18508</v>
      </c>
      <c r="I191" s="22" t="s">
        <v>181</v>
      </c>
      <c r="J191" s="24">
        <f t="shared" si="11"/>
        <v>10.44</v>
      </c>
      <c r="K191" s="8"/>
    </row>
    <row r="192" s="2" customFormat="1" ht="21" customHeight="1" spans="1:11">
      <c r="A192" s="13"/>
      <c r="B192" s="8">
        <v>188</v>
      </c>
      <c r="C192" s="25" t="s">
        <v>361</v>
      </c>
      <c r="D192" s="25" t="s">
        <v>217</v>
      </c>
      <c r="E192" s="26" t="s">
        <v>172</v>
      </c>
      <c r="F192" s="27">
        <v>5.387</v>
      </c>
      <c r="G192" s="27">
        <v>17.57</v>
      </c>
      <c r="H192" s="18">
        <f t="shared" si="7"/>
        <v>94.64959</v>
      </c>
      <c r="I192" s="22" t="s">
        <v>181</v>
      </c>
      <c r="J192" s="24">
        <f t="shared" si="11"/>
        <v>17.57</v>
      </c>
      <c r="K192" s="8"/>
    </row>
    <row r="193" s="2" customFormat="1" ht="21" customHeight="1" spans="1:11">
      <c r="A193" s="13"/>
      <c r="B193" s="8">
        <v>189</v>
      </c>
      <c r="C193" s="25" t="s">
        <v>362</v>
      </c>
      <c r="D193" s="25" t="s">
        <v>217</v>
      </c>
      <c r="E193" s="26" t="s">
        <v>363</v>
      </c>
      <c r="F193" s="27">
        <v>28.877</v>
      </c>
      <c r="G193" s="27">
        <v>20</v>
      </c>
      <c r="H193" s="18">
        <f t="shared" si="7"/>
        <v>577.54</v>
      </c>
      <c r="I193" s="22" t="s">
        <v>364</v>
      </c>
      <c r="J193" s="24">
        <f t="shared" si="11"/>
        <v>20</v>
      </c>
      <c r="K193" s="8"/>
    </row>
    <row r="194" s="2" customFormat="1" ht="21" customHeight="1" spans="1:11">
      <c r="A194" s="13"/>
      <c r="B194" s="8">
        <v>190</v>
      </c>
      <c r="C194" s="25" t="s">
        <v>365</v>
      </c>
      <c r="D194" s="25" t="s">
        <v>217</v>
      </c>
      <c r="E194" s="26" t="s">
        <v>363</v>
      </c>
      <c r="F194" s="27">
        <v>72.822</v>
      </c>
      <c r="G194" s="27">
        <v>20</v>
      </c>
      <c r="H194" s="18">
        <f t="shared" si="7"/>
        <v>1456.44</v>
      </c>
      <c r="I194" s="22" t="s">
        <v>364</v>
      </c>
      <c r="J194" s="24">
        <f t="shared" si="11"/>
        <v>20</v>
      </c>
      <c r="K194" s="8"/>
    </row>
    <row r="195" s="2" customFormat="1" ht="21" customHeight="1" spans="1:11">
      <c r="A195" s="13"/>
      <c r="B195" s="8">
        <v>191</v>
      </c>
      <c r="C195" s="25" t="s">
        <v>366</v>
      </c>
      <c r="D195" s="25" t="s">
        <v>217</v>
      </c>
      <c r="E195" s="26" t="s">
        <v>172</v>
      </c>
      <c r="F195" s="27">
        <v>127.401</v>
      </c>
      <c r="G195" s="27">
        <v>3.54</v>
      </c>
      <c r="H195" s="18">
        <f t="shared" si="7"/>
        <v>450.99954</v>
      </c>
      <c r="I195" s="22" t="s">
        <v>181</v>
      </c>
      <c r="J195" s="23">
        <v>4.3</v>
      </c>
      <c r="K195" s="8"/>
    </row>
    <row r="196" s="2" customFormat="1" ht="26" customHeight="1" spans="1:11">
      <c r="A196" s="13"/>
      <c r="B196" s="8">
        <v>192</v>
      </c>
      <c r="C196" s="25" t="s">
        <v>367</v>
      </c>
      <c r="D196" s="25" t="s">
        <v>368</v>
      </c>
      <c r="E196" s="26" t="s">
        <v>168</v>
      </c>
      <c r="F196" s="27">
        <v>52.453</v>
      </c>
      <c r="G196" s="27">
        <v>10.555</v>
      </c>
      <c r="H196" s="18">
        <f t="shared" si="7"/>
        <v>553.641415</v>
      </c>
      <c r="I196" s="22" t="s">
        <v>173</v>
      </c>
      <c r="J196" s="24">
        <f>G196</f>
        <v>10.555</v>
      </c>
      <c r="K196" s="8"/>
    </row>
    <row r="197" s="2" customFormat="1" ht="26" customHeight="1" spans="1:11">
      <c r="A197" s="13"/>
      <c r="B197" s="8">
        <v>193</v>
      </c>
      <c r="C197" s="25" t="s">
        <v>369</v>
      </c>
      <c r="D197" s="25" t="s">
        <v>370</v>
      </c>
      <c r="E197" s="26" t="s">
        <v>172</v>
      </c>
      <c r="F197" s="27">
        <v>197.989</v>
      </c>
      <c r="G197" s="27">
        <v>7.08</v>
      </c>
      <c r="H197" s="18">
        <f t="shared" si="7"/>
        <v>1401.76212</v>
      </c>
      <c r="I197" s="22" t="s">
        <v>181</v>
      </c>
      <c r="J197" s="24">
        <f t="shared" ref="J197:J212" si="12">G197</f>
        <v>7.08</v>
      </c>
      <c r="K197" s="8"/>
    </row>
    <row r="198" s="2" customFormat="1" ht="18" customHeight="1" spans="1:11">
      <c r="A198" s="13"/>
      <c r="B198" s="8">
        <v>194</v>
      </c>
      <c r="C198" s="25" t="s">
        <v>371</v>
      </c>
      <c r="D198" s="25" t="s">
        <v>217</v>
      </c>
      <c r="E198" s="26" t="s">
        <v>172</v>
      </c>
      <c r="F198" s="27">
        <v>58.546</v>
      </c>
      <c r="G198" s="27">
        <v>5.83</v>
      </c>
      <c r="H198" s="18">
        <f>F198*G198</f>
        <v>341.32318</v>
      </c>
      <c r="I198" s="22" t="s">
        <v>181</v>
      </c>
      <c r="J198" s="24">
        <f t="shared" si="12"/>
        <v>5.83</v>
      </c>
      <c r="K198" s="8"/>
    </row>
    <row r="199" s="2" customFormat="1" ht="18" customHeight="1" spans="1:11">
      <c r="A199" s="13"/>
      <c r="B199" s="8">
        <v>195</v>
      </c>
      <c r="C199" s="25" t="s">
        <v>372</v>
      </c>
      <c r="D199" s="25" t="s">
        <v>217</v>
      </c>
      <c r="E199" s="26" t="s">
        <v>172</v>
      </c>
      <c r="F199" s="27">
        <v>1.12</v>
      </c>
      <c r="G199" s="27">
        <v>6.62</v>
      </c>
      <c r="H199" s="18">
        <f t="shared" ref="H199:H262" si="13">F199*G199</f>
        <v>7.4144</v>
      </c>
      <c r="I199" s="22" t="s">
        <v>181</v>
      </c>
      <c r="J199" s="24">
        <f t="shared" si="12"/>
        <v>6.62</v>
      </c>
      <c r="K199" s="8"/>
    </row>
    <row r="200" s="2" customFormat="1" ht="18" customHeight="1" spans="1:11">
      <c r="A200" s="13"/>
      <c r="B200" s="8">
        <v>196</v>
      </c>
      <c r="C200" s="25" t="s">
        <v>373</v>
      </c>
      <c r="D200" s="25" t="s">
        <v>217</v>
      </c>
      <c r="E200" s="26" t="s">
        <v>172</v>
      </c>
      <c r="F200" s="27">
        <v>3.217</v>
      </c>
      <c r="G200" s="27">
        <v>6.31</v>
      </c>
      <c r="H200" s="18">
        <f t="shared" si="13"/>
        <v>20.29927</v>
      </c>
      <c r="I200" s="22" t="s">
        <v>181</v>
      </c>
      <c r="J200" s="24">
        <f t="shared" si="12"/>
        <v>6.31</v>
      </c>
      <c r="K200" s="8"/>
    </row>
    <row r="201" s="2" customFormat="1" ht="18" customHeight="1" spans="1:11">
      <c r="A201" s="13"/>
      <c r="B201" s="8">
        <v>197</v>
      </c>
      <c r="C201" s="25" t="s">
        <v>373</v>
      </c>
      <c r="D201" s="25" t="s">
        <v>374</v>
      </c>
      <c r="E201" s="26" t="s">
        <v>172</v>
      </c>
      <c r="F201" s="27">
        <v>11.45</v>
      </c>
      <c r="G201" s="27">
        <v>6.31</v>
      </c>
      <c r="H201" s="18">
        <f t="shared" si="13"/>
        <v>72.2495</v>
      </c>
      <c r="I201" s="22" t="s">
        <v>181</v>
      </c>
      <c r="J201" s="24">
        <f t="shared" si="12"/>
        <v>6.31</v>
      </c>
      <c r="K201" s="8"/>
    </row>
    <row r="202" s="2" customFormat="1" ht="18" customHeight="1" spans="1:11">
      <c r="A202" s="13"/>
      <c r="B202" s="8">
        <v>198</v>
      </c>
      <c r="C202" s="25" t="s">
        <v>375</v>
      </c>
      <c r="D202" s="25" t="s">
        <v>217</v>
      </c>
      <c r="E202" s="26" t="s">
        <v>172</v>
      </c>
      <c r="F202" s="27">
        <v>0.2</v>
      </c>
      <c r="G202" s="27">
        <v>5.62</v>
      </c>
      <c r="H202" s="18">
        <f t="shared" si="13"/>
        <v>1.124</v>
      </c>
      <c r="I202" s="22" t="s">
        <v>181</v>
      </c>
      <c r="J202" s="24">
        <f t="shared" si="12"/>
        <v>5.62</v>
      </c>
      <c r="K202" s="8"/>
    </row>
    <row r="203" s="2" customFormat="1" ht="18" customHeight="1" spans="1:11">
      <c r="A203" s="13"/>
      <c r="B203" s="8">
        <v>199</v>
      </c>
      <c r="C203" s="25" t="s">
        <v>376</v>
      </c>
      <c r="D203" s="25" t="s">
        <v>187</v>
      </c>
      <c r="E203" s="26" t="s">
        <v>172</v>
      </c>
      <c r="F203" s="27">
        <v>2.295</v>
      </c>
      <c r="G203" s="27">
        <v>6.09</v>
      </c>
      <c r="H203" s="18">
        <f t="shared" si="13"/>
        <v>13.97655</v>
      </c>
      <c r="I203" s="22" t="s">
        <v>181</v>
      </c>
      <c r="J203" s="24">
        <f t="shared" si="12"/>
        <v>6.09</v>
      </c>
      <c r="K203" s="8"/>
    </row>
    <row r="204" s="2" customFormat="1" ht="20" customHeight="1" spans="1:11">
      <c r="A204" s="13"/>
      <c r="B204" s="8">
        <v>200</v>
      </c>
      <c r="C204" s="25" t="s">
        <v>377</v>
      </c>
      <c r="D204" s="25" t="s">
        <v>378</v>
      </c>
      <c r="E204" s="26" t="s">
        <v>172</v>
      </c>
      <c r="F204" s="27">
        <v>0.02</v>
      </c>
      <c r="G204" s="27">
        <v>20.05</v>
      </c>
      <c r="H204" s="18">
        <f t="shared" si="13"/>
        <v>0.401</v>
      </c>
      <c r="I204" s="22" t="s">
        <v>173</v>
      </c>
      <c r="J204" s="24">
        <f t="shared" si="12"/>
        <v>20.05</v>
      </c>
      <c r="K204" s="8"/>
    </row>
    <row r="205" s="2" customFormat="1" ht="20" customHeight="1" spans="1:11">
      <c r="A205" s="13"/>
      <c r="B205" s="8">
        <v>201</v>
      </c>
      <c r="C205" s="25" t="s">
        <v>379</v>
      </c>
      <c r="D205" s="25" t="s">
        <v>217</v>
      </c>
      <c r="E205" s="26" t="s">
        <v>172</v>
      </c>
      <c r="F205" s="27">
        <v>9.143</v>
      </c>
      <c r="G205" s="27">
        <v>6.27</v>
      </c>
      <c r="H205" s="18">
        <f t="shared" si="13"/>
        <v>57.32661</v>
      </c>
      <c r="I205" s="22" t="s">
        <v>181</v>
      </c>
      <c r="J205" s="24">
        <f t="shared" si="12"/>
        <v>6.27</v>
      </c>
      <c r="K205" s="8"/>
    </row>
    <row r="206" s="2" customFormat="1" ht="20" customHeight="1" spans="1:11">
      <c r="A206" s="13"/>
      <c r="B206" s="8">
        <v>202</v>
      </c>
      <c r="C206" s="25" t="s">
        <v>380</v>
      </c>
      <c r="D206" s="25" t="s">
        <v>187</v>
      </c>
      <c r="E206" s="26" t="s">
        <v>172</v>
      </c>
      <c r="F206" s="27">
        <v>0.253</v>
      </c>
      <c r="G206" s="27">
        <v>26.18</v>
      </c>
      <c r="H206" s="18">
        <f t="shared" si="13"/>
        <v>6.62354</v>
      </c>
      <c r="I206" s="22" t="s">
        <v>181</v>
      </c>
      <c r="J206" s="24">
        <f t="shared" si="12"/>
        <v>26.18</v>
      </c>
      <c r="K206" s="8"/>
    </row>
    <row r="207" s="2" customFormat="1" ht="20" customHeight="1" spans="1:11">
      <c r="A207" s="13"/>
      <c r="B207" s="8">
        <v>203</v>
      </c>
      <c r="C207" s="25" t="s">
        <v>381</v>
      </c>
      <c r="D207" s="25" t="s">
        <v>382</v>
      </c>
      <c r="E207" s="26" t="s">
        <v>172</v>
      </c>
      <c r="F207" s="27">
        <v>0.3</v>
      </c>
      <c r="G207" s="27">
        <v>5.07</v>
      </c>
      <c r="H207" s="18">
        <f t="shared" si="13"/>
        <v>1.521</v>
      </c>
      <c r="I207" s="22" t="s">
        <v>181</v>
      </c>
      <c r="J207" s="24">
        <f t="shared" si="12"/>
        <v>5.07</v>
      </c>
      <c r="K207" s="8"/>
    </row>
    <row r="208" s="2" customFormat="1" ht="20" customHeight="1" spans="1:11">
      <c r="A208" s="13"/>
      <c r="B208" s="8">
        <v>204</v>
      </c>
      <c r="C208" s="25" t="s">
        <v>383</v>
      </c>
      <c r="D208" s="25" t="s">
        <v>217</v>
      </c>
      <c r="E208" s="26" t="s">
        <v>172</v>
      </c>
      <c r="F208" s="27">
        <v>13.717</v>
      </c>
      <c r="G208" s="27">
        <v>0.65</v>
      </c>
      <c r="H208" s="18">
        <f t="shared" si="13"/>
        <v>8.91605</v>
      </c>
      <c r="I208" s="22" t="s">
        <v>181</v>
      </c>
      <c r="J208" s="24">
        <f t="shared" si="12"/>
        <v>0.65</v>
      </c>
      <c r="K208" s="8"/>
    </row>
    <row r="209" s="2" customFormat="1" ht="20" customHeight="1" spans="1:11">
      <c r="A209" s="13"/>
      <c r="B209" s="8">
        <v>205</v>
      </c>
      <c r="C209" s="25" t="s">
        <v>384</v>
      </c>
      <c r="D209" s="25" t="s">
        <v>217</v>
      </c>
      <c r="E209" s="26" t="s">
        <v>363</v>
      </c>
      <c r="F209" s="27">
        <v>86.653</v>
      </c>
      <c r="G209" s="27">
        <v>8</v>
      </c>
      <c r="H209" s="18">
        <f t="shared" si="13"/>
        <v>693.224</v>
      </c>
      <c r="I209" s="22" t="s">
        <v>181</v>
      </c>
      <c r="J209" s="24">
        <f t="shared" si="12"/>
        <v>8</v>
      </c>
      <c r="K209" s="8"/>
    </row>
    <row r="210" s="2" customFormat="1" ht="20" customHeight="1" spans="1:11">
      <c r="A210" s="13"/>
      <c r="B210" s="8">
        <v>206</v>
      </c>
      <c r="C210" s="25" t="s">
        <v>385</v>
      </c>
      <c r="D210" s="25" t="s">
        <v>217</v>
      </c>
      <c r="E210" s="26" t="s">
        <v>172</v>
      </c>
      <c r="F210" s="27">
        <v>0.185</v>
      </c>
      <c r="G210" s="27">
        <v>4.88</v>
      </c>
      <c r="H210" s="18">
        <f t="shared" si="13"/>
        <v>0.9028</v>
      </c>
      <c r="I210" s="22" t="s">
        <v>181</v>
      </c>
      <c r="J210" s="24">
        <f t="shared" si="12"/>
        <v>4.88</v>
      </c>
      <c r="K210" s="8"/>
    </row>
    <row r="211" s="2" customFormat="1" ht="20" customHeight="1" spans="1:11">
      <c r="A211" s="13"/>
      <c r="B211" s="8">
        <v>207</v>
      </c>
      <c r="C211" s="25" t="s">
        <v>386</v>
      </c>
      <c r="D211" s="25" t="s">
        <v>387</v>
      </c>
      <c r="E211" s="26" t="s">
        <v>388</v>
      </c>
      <c r="F211" s="27">
        <v>5.387</v>
      </c>
      <c r="G211" s="27">
        <v>14.16</v>
      </c>
      <c r="H211" s="18">
        <f t="shared" si="13"/>
        <v>76.27992</v>
      </c>
      <c r="I211" s="22" t="s">
        <v>181</v>
      </c>
      <c r="J211" s="24">
        <f t="shared" si="12"/>
        <v>14.16</v>
      </c>
      <c r="K211" s="8"/>
    </row>
    <row r="212" s="2" customFormat="1" ht="20" customHeight="1" spans="1:11">
      <c r="A212" s="13"/>
      <c r="B212" s="8">
        <v>208</v>
      </c>
      <c r="C212" s="25" t="s">
        <v>389</v>
      </c>
      <c r="D212" s="25" t="s">
        <v>217</v>
      </c>
      <c r="E212" s="26" t="s">
        <v>172</v>
      </c>
      <c r="F212" s="27">
        <v>0.458</v>
      </c>
      <c r="G212" s="27">
        <v>3.56</v>
      </c>
      <c r="H212" s="18">
        <f t="shared" si="13"/>
        <v>1.63048</v>
      </c>
      <c r="I212" s="22" t="s">
        <v>181</v>
      </c>
      <c r="J212" s="24">
        <f t="shared" si="12"/>
        <v>3.56</v>
      </c>
      <c r="K212" s="8"/>
    </row>
    <row r="213" s="2" customFormat="1" ht="20" customHeight="1" spans="1:11">
      <c r="A213" s="13"/>
      <c r="B213" s="8">
        <v>209</v>
      </c>
      <c r="C213" s="25" t="s">
        <v>390</v>
      </c>
      <c r="D213" s="25" t="s">
        <v>217</v>
      </c>
      <c r="E213" s="26" t="s">
        <v>172</v>
      </c>
      <c r="F213" s="27">
        <v>2.065</v>
      </c>
      <c r="G213" s="27">
        <v>4.64</v>
      </c>
      <c r="H213" s="18">
        <f t="shared" si="13"/>
        <v>9.5816</v>
      </c>
      <c r="I213" s="22" t="s">
        <v>181</v>
      </c>
      <c r="J213" s="24">
        <f t="shared" ref="J213:J228" si="14">G213</f>
        <v>4.64</v>
      </c>
      <c r="K213" s="8"/>
    </row>
    <row r="214" s="2" customFormat="1" ht="20" customHeight="1" spans="1:11">
      <c r="A214" s="13"/>
      <c r="B214" s="8">
        <v>210</v>
      </c>
      <c r="C214" s="25" t="s">
        <v>391</v>
      </c>
      <c r="D214" s="25" t="s">
        <v>217</v>
      </c>
      <c r="E214" s="26" t="s">
        <v>172</v>
      </c>
      <c r="F214" s="27">
        <v>0.092</v>
      </c>
      <c r="G214" s="27">
        <v>6.02</v>
      </c>
      <c r="H214" s="18">
        <f t="shared" si="13"/>
        <v>0.55384</v>
      </c>
      <c r="I214" s="22" t="s">
        <v>181</v>
      </c>
      <c r="J214" s="24">
        <f t="shared" si="14"/>
        <v>6.02</v>
      </c>
      <c r="K214" s="8"/>
    </row>
    <row r="215" s="2" customFormat="1" ht="20" customHeight="1" spans="1:11">
      <c r="A215" s="13"/>
      <c r="B215" s="8">
        <v>211</v>
      </c>
      <c r="C215" s="25" t="s">
        <v>392</v>
      </c>
      <c r="D215" s="25" t="s">
        <v>217</v>
      </c>
      <c r="E215" s="26" t="s">
        <v>172</v>
      </c>
      <c r="F215" s="27">
        <v>852.316</v>
      </c>
      <c r="G215" s="27">
        <v>1.77</v>
      </c>
      <c r="H215" s="18">
        <f t="shared" si="13"/>
        <v>1508.59932</v>
      </c>
      <c r="I215" s="22" t="s">
        <v>181</v>
      </c>
      <c r="J215" s="24">
        <f t="shared" si="14"/>
        <v>1.77</v>
      </c>
      <c r="K215" s="8"/>
    </row>
    <row r="216" s="2" customFormat="1" ht="20" customHeight="1" spans="1:11">
      <c r="A216" s="13"/>
      <c r="B216" s="8">
        <v>212</v>
      </c>
      <c r="C216" s="25" t="s">
        <v>393</v>
      </c>
      <c r="D216" s="25" t="s">
        <v>217</v>
      </c>
      <c r="E216" s="26" t="s">
        <v>172</v>
      </c>
      <c r="F216" s="27">
        <v>1071.159</v>
      </c>
      <c r="G216" s="27">
        <v>2.88</v>
      </c>
      <c r="H216" s="18">
        <f t="shared" si="13"/>
        <v>3084.93792</v>
      </c>
      <c r="I216" s="22" t="s">
        <v>181</v>
      </c>
      <c r="J216" s="24">
        <f t="shared" si="14"/>
        <v>2.88</v>
      </c>
      <c r="K216" s="8"/>
    </row>
    <row r="217" s="2" customFormat="1" ht="20" customHeight="1" spans="1:11">
      <c r="A217" s="13"/>
      <c r="B217" s="8">
        <v>213</v>
      </c>
      <c r="C217" s="25" t="s">
        <v>394</v>
      </c>
      <c r="D217" s="25" t="s">
        <v>217</v>
      </c>
      <c r="E217" s="26" t="s">
        <v>172</v>
      </c>
      <c r="F217" s="27">
        <v>698.704</v>
      </c>
      <c r="G217" s="27">
        <v>9.03</v>
      </c>
      <c r="H217" s="18">
        <f t="shared" si="13"/>
        <v>6309.29712</v>
      </c>
      <c r="I217" s="22" t="s">
        <v>181</v>
      </c>
      <c r="J217" s="24">
        <f t="shared" si="14"/>
        <v>9.03</v>
      </c>
      <c r="K217" s="8"/>
    </row>
    <row r="218" s="2" customFormat="1" ht="20" customHeight="1" spans="1:11">
      <c r="A218" s="13"/>
      <c r="B218" s="8">
        <v>214</v>
      </c>
      <c r="C218" s="25" t="s">
        <v>395</v>
      </c>
      <c r="D218" s="25" t="s">
        <v>217</v>
      </c>
      <c r="E218" s="26" t="s">
        <v>172</v>
      </c>
      <c r="F218" s="27">
        <v>1540.885</v>
      </c>
      <c r="G218" s="27">
        <v>21.45</v>
      </c>
      <c r="H218" s="18">
        <f t="shared" si="13"/>
        <v>33051.98325</v>
      </c>
      <c r="I218" s="22" t="s">
        <v>181</v>
      </c>
      <c r="J218" s="24">
        <f t="shared" si="14"/>
        <v>21.45</v>
      </c>
      <c r="K218" s="8"/>
    </row>
    <row r="219" s="2" customFormat="1" ht="20" customHeight="1" spans="1:11">
      <c r="A219" s="13"/>
      <c r="B219" s="8">
        <v>215</v>
      </c>
      <c r="C219" s="25" t="s">
        <v>396</v>
      </c>
      <c r="D219" s="25" t="s">
        <v>217</v>
      </c>
      <c r="E219" s="26" t="s">
        <v>172</v>
      </c>
      <c r="F219" s="27">
        <v>40.406</v>
      </c>
      <c r="G219" s="27">
        <v>3.88</v>
      </c>
      <c r="H219" s="18">
        <f t="shared" si="13"/>
        <v>156.77528</v>
      </c>
      <c r="I219" s="22" t="s">
        <v>181</v>
      </c>
      <c r="J219" s="24">
        <f t="shared" si="14"/>
        <v>3.88</v>
      </c>
      <c r="K219" s="8"/>
    </row>
    <row r="220" s="2" customFormat="1" ht="20" customHeight="1" spans="1:11">
      <c r="A220" s="13"/>
      <c r="B220" s="8">
        <v>216</v>
      </c>
      <c r="C220" s="25" t="s">
        <v>397</v>
      </c>
      <c r="D220" s="25" t="s">
        <v>217</v>
      </c>
      <c r="E220" s="26" t="s">
        <v>172</v>
      </c>
      <c r="F220" s="27">
        <v>0.018</v>
      </c>
      <c r="G220" s="27">
        <v>11.09</v>
      </c>
      <c r="H220" s="18">
        <f t="shared" si="13"/>
        <v>0.19962</v>
      </c>
      <c r="I220" s="22" t="s">
        <v>181</v>
      </c>
      <c r="J220" s="24">
        <f t="shared" si="14"/>
        <v>11.09</v>
      </c>
      <c r="K220" s="8"/>
    </row>
    <row r="221" s="2" customFormat="1" ht="20" customHeight="1" spans="1:11">
      <c r="A221" s="13"/>
      <c r="B221" s="8">
        <v>217</v>
      </c>
      <c r="C221" s="25" t="s">
        <v>398</v>
      </c>
      <c r="D221" s="25" t="s">
        <v>399</v>
      </c>
      <c r="E221" s="26" t="s">
        <v>172</v>
      </c>
      <c r="F221" s="27">
        <v>97463.336</v>
      </c>
      <c r="G221" s="27">
        <v>2.65</v>
      </c>
      <c r="H221" s="18">
        <f t="shared" si="13"/>
        <v>258277.8404</v>
      </c>
      <c r="I221" s="22" t="s">
        <v>181</v>
      </c>
      <c r="J221" s="24">
        <f t="shared" si="14"/>
        <v>2.65</v>
      </c>
      <c r="K221" s="8"/>
    </row>
    <row r="222" s="2" customFormat="1" ht="20" customHeight="1" spans="1:11">
      <c r="A222" s="13"/>
      <c r="B222" s="8">
        <v>218</v>
      </c>
      <c r="C222" s="25" t="s">
        <v>400</v>
      </c>
      <c r="D222" s="25" t="s">
        <v>217</v>
      </c>
      <c r="E222" s="26" t="s">
        <v>298</v>
      </c>
      <c r="F222" s="27">
        <v>1.725</v>
      </c>
      <c r="G222" s="27">
        <v>2.05</v>
      </c>
      <c r="H222" s="18">
        <f t="shared" si="13"/>
        <v>3.53625</v>
      </c>
      <c r="I222" s="22" t="s">
        <v>181</v>
      </c>
      <c r="J222" s="24">
        <f t="shared" si="14"/>
        <v>2.05</v>
      </c>
      <c r="K222" s="8"/>
    </row>
    <row r="223" s="2" customFormat="1" ht="20" customHeight="1" spans="1:11">
      <c r="A223" s="13"/>
      <c r="B223" s="8">
        <v>219</v>
      </c>
      <c r="C223" s="25" t="s">
        <v>401</v>
      </c>
      <c r="D223" s="25" t="s">
        <v>217</v>
      </c>
      <c r="E223" s="26" t="s">
        <v>172</v>
      </c>
      <c r="F223" s="27">
        <v>0.647</v>
      </c>
      <c r="G223" s="27">
        <v>2.88</v>
      </c>
      <c r="H223" s="18">
        <f t="shared" si="13"/>
        <v>1.86336</v>
      </c>
      <c r="I223" s="22" t="s">
        <v>181</v>
      </c>
      <c r="J223" s="24">
        <f t="shared" si="14"/>
        <v>2.88</v>
      </c>
      <c r="K223" s="8"/>
    </row>
    <row r="224" s="2" customFormat="1" ht="20" customHeight="1" spans="1:11">
      <c r="A224" s="13"/>
      <c r="B224" s="8">
        <v>220</v>
      </c>
      <c r="C224" s="25" t="s">
        <v>402</v>
      </c>
      <c r="D224" s="25" t="s">
        <v>217</v>
      </c>
      <c r="E224" s="26" t="s">
        <v>298</v>
      </c>
      <c r="F224" s="27">
        <v>11.04</v>
      </c>
      <c r="G224" s="27">
        <v>4.42</v>
      </c>
      <c r="H224" s="18">
        <f t="shared" si="13"/>
        <v>48.7968</v>
      </c>
      <c r="I224" s="22" t="s">
        <v>181</v>
      </c>
      <c r="J224" s="24">
        <f t="shared" si="14"/>
        <v>4.42</v>
      </c>
      <c r="K224" s="8"/>
    </row>
    <row r="225" s="2" customFormat="1" ht="20" customHeight="1" spans="1:11">
      <c r="A225" s="13"/>
      <c r="B225" s="8">
        <v>221</v>
      </c>
      <c r="C225" s="25" t="s">
        <v>403</v>
      </c>
      <c r="D225" s="25" t="s">
        <v>217</v>
      </c>
      <c r="E225" s="26" t="s">
        <v>172</v>
      </c>
      <c r="F225" s="27">
        <v>3.352</v>
      </c>
      <c r="G225" s="27">
        <v>13.46</v>
      </c>
      <c r="H225" s="18">
        <f t="shared" si="13"/>
        <v>45.11792</v>
      </c>
      <c r="I225" s="22" t="s">
        <v>181</v>
      </c>
      <c r="J225" s="24">
        <f t="shared" si="14"/>
        <v>13.46</v>
      </c>
      <c r="K225" s="8"/>
    </row>
    <row r="226" s="2" customFormat="1" ht="20" customHeight="1" spans="1:11">
      <c r="A226" s="13"/>
      <c r="B226" s="8">
        <v>222</v>
      </c>
      <c r="C226" s="25" t="s">
        <v>404</v>
      </c>
      <c r="D226" s="25" t="s">
        <v>217</v>
      </c>
      <c r="E226" s="26" t="s">
        <v>172</v>
      </c>
      <c r="F226" s="27">
        <v>0.123</v>
      </c>
      <c r="G226" s="27">
        <v>14.76</v>
      </c>
      <c r="H226" s="18">
        <f t="shared" si="13"/>
        <v>1.81548</v>
      </c>
      <c r="I226" s="22" t="s">
        <v>181</v>
      </c>
      <c r="J226" s="24">
        <f t="shared" si="14"/>
        <v>14.76</v>
      </c>
      <c r="K226" s="8"/>
    </row>
    <row r="227" s="2" customFormat="1" ht="20" customHeight="1" spans="1:11">
      <c r="A227" s="13"/>
      <c r="B227" s="8">
        <v>223</v>
      </c>
      <c r="C227" s="25" t="s">
        <v>405</v>
      </c>
      <c r="D227" s="25" t="s">
        <v>406</v>
      </c>
      <c r="E227" s="26" t="s">
        <v>172</v>
      </c>
      <c r="F227" s="27">
        <v>5.056</v>
      </c>
      <c r="G227" s="27">
        <v>7.56</v>
      </c>
      <c r="H227" s="18">
        <f t="shared" si="13"/>
        <v>38.22336</v>
      </c>
      <c r="I227" s="22" t="s">
        <v>181</v>
      </c>
      <c r="J227" s="24">
        <f t="shared" si="14"/>
        <v>7.56</v>
      </c>
      <c r="K227" s="8"/>
    </row>
    <row r="228" s="2" customFormat="1" ht="20" customHeight="1" spans="1:11">
      <c r="A228" s="13"/>
      <c r="B228" s="8">
        <v>224</v>
      </c>
      <c r="C228" s="25" t="s">
        <v>407</v>
      </c>
      <c r="D228" s="25" t="s">
        <v>217</v>
      </c>
      <c r="E228" s="26" t="s">
        <v>172</v>
      </c>
      <c r="F228" s="27">
        <v>44.46</v>
      </c>
      <c r="G228" s="27">
        <v>1.88</v>
      </c>
      <c r="H228" s="18">
        <f t="shared" si="13"/>
        <v>83.5848</v>
      </c>
      <c r="I228" s="22" t="s">
        <v>181</v>
      </c>
      <c r="J228" s="24">
        <f t="shared" si="14"/>
        <v>1.88</v>
      </c>
      <c r="K228" s="8"/>
    </row>
    <row r="229" s="2" customFormat="1" ht="20" customHeight="1" spans="1:11">
      <c r="A229" s="13"/>
      <c r="B229" s="8">
        <v>225</v>
      </c>
      <c r="C229" s="25" t="s">
        <v>408</v>
      </c>
      <c r="D229" s="25" t="s">
        <v>409</v>
      </c>
      <c r="E229" s="26" t="s">
        <v>172</v>
      </c>
      <c r="F229" s="27">
        <v>1.789</v>
      </c>
      <c r="G229" s="27">
        <v>4.61</v>
      </c>
      <c r="H229" s="18">
        <f t="shared" si="13"/>
        <v>8.24729</v>
      </c>
      <c r="I229" s="22" t="s">
        <v>181</v>
      </c>
      <c r="J229" s="24">
        <f t="shared" ref="J229:J234" si="15">G229</f>
        <v>4.61</v>
      </c>
      <c r="K229" s="8"/>
    </row>
    <row r="230" s="2" customFormat="1" ht="20" customHeight="1" spans="1:11">
      <c r="A230" s="13"/>
      <c r="B230" s="8">
        <v>226</v>
      </c>
      <c r="C230" s="25" t="s">
        <v>410</v>
      </c>
      <c r="D230" s="25" t="s">
        <v>192</v>
      </c>
      <c r="E230" s="26" t="s">
        <v>172</v>
      </c>
      <c r="F230" s="27">
        <v>1.692</v>
      </c>
      <c r="G230" s="27">
        <v>5.73</v>
      </c>
      <c r="H230" s="18">
        <f t="shared" si="13"/>
        <v>9.69516</v>
      </c>
      <c r="I230" s="22" t="s">
        <v>181</v>
      </c>
      <c r="J230" s="24">
        <f t="shared" si="15"/>
        <v>5.73</v>
      </c>
      <c r="K230" s="8"/>
    </row>
    <row r="231" s="2" customFormat="1" ht="20" customHeight="1" spans="1:11">
      <c r="A231" s="13"/>
      <c r="B231" s="8">
        <v>227</v>
      </c>
      <c r="C231" s="25" t="s">
        <v>411</v>
      </c>
      <c r="D231" s="25" t="s">
        <v>412</v>
      </c>
      <c r="E231" s="26" t="s">
        <v>220</v>
      </c>
      <c r="F231" s="27">
        <v>160.142</v>
      </c>
      <c r="G231" s="27">
        <v>4.213</v>
      </c>
      <c r="H231" s="18">
        <f t="shared" si="13"/>
        <v>674.678246</v>
      </c>
      <c r="I231" s="22" t="s">
        <v>173</v>
      </c>
      <c r="J231" s="24">
        <f t="shared" si="15"/>
        <v>4.213</v>
      </c>
      <c r="K231" s="8"/>
    </row>
    <row r="232" s="2" customFormat="1" ht="20" customHeight="1" spans="1:11">
      <c r="A232" s="13"/>
      <c r="B232" s="8">
        <v>228</v>
      </c>
      <c r="C232" s="25" t="s">
        <v>413</v>
      </c>
      <c r="D232" s="25" t="s">
        <v>217</v>
      </c>
      <c r="E232" s="26" t="s">
        <v>184</v>
      </c>
      <c r="F232" s="27">
        <v>1.836</v>
      </c>
      <c r="G232" s="27">
        <v>5739</v>
      </c>
      <c r="H232" s="18">
        <f t="shared" si="13"/>
        <v>10536.804</v>
      </c>
      <c r="I232" s="22" t="s">
        <v>173</v>
      </c>
      <c r="J232" s="24">
        <f t="shared" si="15"/>
        <v>5739</v>
      </c>
      <c r="K232" s="8"/>
    </row>
    <row r="233" s="2" customFormat="1" ht="20" customHeight="1" spans="1:11">
      <c r="A233" s="13"/>
      <c r="B233" s="8">
        <v>229</v>
      </c>
      <c r="C233" s="25" t="s">
        <v>414</v>
      </c>
      <c r="D233" s="25" t="s">
        <v>415</v>
      </c>
      <c r="E233" s="26" t="s">
        <v>220</v>
      </c>
      <c r="F233" s="27">
        <v>0.467</v>
      </c>
      <c r="G233" s="27">
        <v>5.961</v>
      </c>
      <c r="H233" s="18">
        <f t="shared" si="13"/>
        <v>2.783787</v>
      </c>
      <c r="I233" s="22" t="s">
        <v>173</v>
      </c>
      <c r="J233" s="24">
        <f t="shared" si="15"/>
        <v>5.961</v>
      </c>
      <c r="K233" s="8"/>
    </row>
    <row r="234" s="2" customFormat="1" ht="20" customHeight="1" spans="1:11">
      <c r="A234" s="13"/>
      <c r="B234" s="8">
        <v>230</v>
      </c>
      <c r="C234" s="25" t="s">
        <v>416</v>
      </c>
      <c r="D234" s="25" t="s">
        <v>417</v>
      </c>
      <c r="E234" s="26" t="s">
        <v>172</v>
      </c>
      <c r="F234" s="27">
        <v>90256.68</v>
      </c>
      <c r="G234" s="27">
        <v>6.04</v>
      </c>
      <c r="H234" s="18">
        <f t="shared" si="13"/>
        <v>545150.3472</v>
      </c>
      <c r="I234" s="22" t="s">
        <v>173</v>
      </c>
      <c r="J234" s="24">
        <f t="shared" si="15"/>
        <v>6.04</v>
      </c>
      <c r="K234" s="8"/>
    </row>
    <row r="235" s="2" customFormat="1" ht="20" customHeight="1" spans="1:11">
      <c r="A235" s="13"/>
      <c r="B235" s="8">
        <v>231</v>
      </c>
      <c r="C235" s="25" t="s">
        <v>418</v>
      </c>
      <c r="D235" s="25" t="s">
        <v>419</v>
      </c>
      <c r="E235" s="26" t="s">
        <v>220</v>
      </c>
      <c r="F235" s="27">
        <v>480.427</v>
      </c>
      <c r="G235" s="27">
        <v>26.04</v>
      </c>
      <c r="H235" s="18">
        <f t="shared" si="13"/>
        <v>12510.31908</v>
      </c>
      <c r="I235" s="22" t="s">
        <v>173</v>
      </c>
      <c r="J235" s="23">
        <v>28.63</v>
      </c>
      <c r="K235" s="8"/>
    </row>
    <row r="236" s="2" customFormat="1" ht="20" customHeight="1" spans="1:11">
      <c r="A236" s="13"/>
      <c r="B236" s="8">
        <v>232</v>
      </c>
      <c r="C236" s="25" t="s">
        <v>420</v>
      </c>
      <c r="D236" s="25" t="s">
        <v>217</v>
      </c>
      <c r="E236" s="26" t="s">
        <v>172</v>
      </c>
      <c r="F236" s="27">
        <v>0.3</v>
      </c>
      <c r="G236" s="27">
        <v>10.28</v>
      </c>
      <c r="H236" s="18">
        <f t="shared" si="13"/>
        <v>3.084</v>
      </c>
      <c r="I236" s="22" t="s">
        <v>181</v>
      </c>
      <c r="J236" s="24">
        <f>G236</f>
        <v>10.28</v>
      </c>
      <c r="K236" s="8"/>
    </row>
    <row r="237" s="2" customFormat="1" ht="20" customHeight="1" spans="1:11">
      <c r="A237" s="13"/>
      <c r="B237" s="8">
        <v>233</v>
      </c>
      <c r="C237" s="25" t="s">
        <v>421</v>
      </c>
      <c r="D237" s="25" t="s">
        <v>422</v>
      </c>
      <c r="E237" s="26" t="s">
        <v>220</v>
      </c>
      <c r="F237" s="27">
        <v>1.416</v>
      </c>
      <c r="G237" s="27">
        <v>1.22</v>
      </c>
      <c r="H237" s="18">
        <f t="shared" si="13"/>
        <v>1.72752</v>
      </c>
      <c r="I237" s="22" t="s">
        <v>181</v>
      </c>
      <c r="J237" s="24">
        <f>G237</f>
        <v>1.22</v>
      </c>
      <c r="K237" s="8"/>
    </row>
    <row r="238" s="2" customFormat="1" ht="20" customHeight="1" spans="1:11">
      <c r="A238" s="13"/>
      <c r="B238" s="8">
        <v>234</v>
      </c>
      <c r="C238" s="25" t="s">
        <v>423</v>
      </c>
      <c r="D238" s="25" t="s">
        <v>273</v>
      </c>
      <c r="E238" s="26" t="s">
        <v>220</v>
      </c>
      <c r="F238" s="27">
        <v>3366</v>
      </c>
      <c r="G238" s="27">
        <v>16.81</v>
      </c>
      <c r="H238" s="18">
        <f t="shared" si="13"/>
        <v>56582.46</v>
      </c>
      <c r="I238" s="22" t="s">
        <v>181</v>
      </c>
      <c r="J238" s="23">
        <v>5</v>
      </c>
      <c r="K238" s="8"/>
    </row>
    <row r="239" s="2" customFormat="1" ht="20" customHeight="1" spans="1:11">
      <c r="A239" s="13"/>
      <c r="B239" s="8">
        <v>235</v>
      </c>
      <c r="C239" s="25" t="s">
        <v>424</v>
      </c>
      <c r="D239" s="25" t="s">
        <v>425</v>
      </c>
      <c r="E239" s="26" t="s">
        <v>220</v>
      </c>
      <c r="F239" s="27">
        <v>66.86</v>
      </c>
      <c r="G239" s="27">
        <v>2.67</v>
      </c>
      <c r="H239" s="18">
        <f t="shared" si="13"/>
        <v>178.5162</v>
      </c>
      <c r="I239" s="22" t="s">
        <v>181</v>
      </c>
      <c r="J239" s="24">
        <f>G239</f>
        <v>2.67</v>
      </c>
      <c r="K239" s="8"/>
    </row>
    <row r="240" s="2" customFormat="1" ht="20" customHeight="1" spans="1:11">
      <c r="A240" s="13"/>
      <c r="B240" s="8">
        <v>236</v>
      </c>
      <c r="C240" s="25" t="s">
        <v>426</v>
      </c>
      <c r="D240" s="25" t="s">
        <v>427</v>
      </c>
      <c r="E240" s="26" t="s">
        <v>220</v>
      </c>
      <c r="F240" s="27">
        <v>454.41</v>
      </c>
      <c r="G240" s="27">
        <v>31.18</v>
      </c>
      <c r="H240" s="18">
        <f t="shared" si="13"/>
        <v>14168.5038</v>
      </c>
      <c r="I240" s="22" t="s">
        <v>173</v>
      </c>
      <c r="J240" s="24">
        <f t="shared" ref="J240:J261" si="16">G240</f>
        <v>31.18</v>
      </c>
      <c r="K240" s="8"/>
    </row>
    <row r="241" s="2" customFormat="1" ht="20" customHeight="1" spans="1:11">
      <c r="A241" s="13"/>
      <c r="B241" s="8">
        <v>237</v>
      </c>
      <c r="C241" s="25" t="s">
        <v>426</v>
      </c>
      <c r="D241" s="25" t="s">
        <v>428</v>
      </c>
      <c r="E241" s="26" t="s">
        <v>220</v>
      </c>
      <c r="F241" s="27">
        <v>325.952</v>
      </c>
      <c r="G241" s="27">
        <v>4.26</v>
      </c>
      <c r="H241" s="18">
        <f t="shared" si="13"/>
        <v>1388.55552</v>
      </c>
      <c r="I241" s="22" t="s">
        <v>173</v>
      </c>
      <c r="J241" s="24">
        <f t="shared" si="16"/>
        <v>4.26</v>
      </c>
      <c r="K241" s="8"/>
    </row>
    <row r="242" s="2" customFormat="1" ht="20" customHeight="1" spans="1:11">
      <c r="A242" s="13"/>
      <c r="B242" s="8">
        <v>238</v>
      </c>
      <c r="C242" s="25" t="s">
        <v>429</v>
      </c>
      <c r="D242" s="25" t="s">
        <v>430</v>
      </c>
      <c r="E242" s="26" t="s">
        <v>220</v>
      </c>
      <c r="F242" s="27">
        <v>2700.96</v>
      </c>
      <c r="G242" s="27">
        <v>4.38</v>
      </c>
      <c r="H242" s="18">
        <f t="shared" si="13"/>
        <v>11830.2048</v>
      </c>
      <c r="I242" s="22" t="s">
        <v>431</v>
      </c>
      <c r="J242" s="24">
        <f t="shared" si="16"/>
        <v>4.38</v>
      </c>
      <c r="K242" s="8"/>
    </row>
    <row r="243" s="2" customFormat="1" ht="20" customHeight="1" spans="1:11">
      <c r="A243" s="13"/>
      <c r="B243" s="8">
        <v>239</v>
      </c>
      <c r="C243" s="25" t="s">
        <v>429</v>
      </c>
      <c r="D243" s="25" t="s">
        <v>432</v>
      </c>
      <c r="E243" s="26" t="s">
        <v>220</v>
      </c>
      <c r="F243" s="27">
        <v>1224</v>
      </c>
      <c r="G243" s="27">
        <v>6.2</v>
      </c>
      <c r="H243" s="18">
        <f t="shared" si="13"/>
        <v>7588.8</v>
      </c>
      <c r="I243" s="22" t="s">
        <v>431</v>
      </c>
      <c r="J243" s="24">
        <f t="shared" si="16"/>
        <v>6.2</v>
      </c>
      <c r="K243" s="8"/>
    </row>
    <row r="244" s="2" customFormat="1" ht="20" customHeight="1" spans="1:11">
      <c r="A244" s="13"/>
      <c r="B244" s="8">
        <v>240</v>
      </c>
      <c r="C244" s="25" t="s">
        <v>429</v>
      </c>
      <c r="D244" s="25" t="s">
        <v>433</v>
      </c>
      <c r="E244" s="26" t="s">
        <v>220</v>
      </c>
      <c r="F244" s="27">
        <v>640.56</v>
      </c>
      <c r="G244" s="27">
        <v>15.68</v>
      </c>
      <c r="H244" s="18">
        <f t="shared" si="13"/>
        <v>10043.9808</v>
      </c>
      <c r="I244" s="22" t="s">
        <v>431</v>
      </c>
      <c r="J244" s="24">
        <f t="shared" si="16"/>
        <v>15.68</v>
      </c>
      <c r="K244" s="8"/>
    </row>
    <row r="245" s="2" customFormat="1" ht="20" customHeight="1" spans="1:11">
      <c r="A245" s="13"/>
      <c r="B245" s="8">
        <v>241</v>
      </c>
      <c r="C245" s="25" t="s">
        <v>429</v>
      </c>
      <c r="D245" s="25" t="s">
        <v>434</v>
      </c>
      <c r="E245" s="26" t="s">
        <v>220</v>
      </c>
      <c r="F245" s="27">
        <v>195.895</v>
      </c>
      <c r="G245" s="27">
        <v>23.24</v>
      </c>
      <c r="H245" s="18">
        <f t="shared" si="13"/>
        <v>4552.5998</v>
      </c>
      <c r="I245" s="22" t="s">
        <v>431</v>
      </c>
      <c r="J245" s="24">
        <f t="shared" si="16"/>
        <v>23.24</v>
      </c>
      <c r="K245" s="8"/>
    </row>
    <row r="246" s="2" customFormat="1" ht="20" customHeight="1" spans="1:11">
      <c r="A246" s="13"/>
      <c r="B246" s="8">
        <v>242</v>
      </c>
      <c r="C246" s="25" t="s">
        <v>429</v>
      </c>
      <c r="D246" s="25" t="s">
        <v>435</v>
      </c>
      <c r="E246" s="26" t="s">
        <v>220</v>
      </c>
      <c r="F246" s="27">
        <v>226.345</v>
      </c>
      <c r="G246" s="27">
        <v>61.98</v>
      </c>
      <c r="H246" s="18">
        <f t="shared" si="13"/>
        <v>14028.8631</v>
      </c>
      <c r="I246" s="22" t="s">
        <v>431</v>
      </c>
      <c r="J246" s="24">
        <f t="shared" si="16"/>
        <v>61.98</v>
      </c>
      <c r="K246" s="8"/>
    </row>
    <row r="247" s="2" customFormat="1" ht="20" customHeight="1" spans="1:11">
      <c r="A247" s="13"/>
      <c r="B247" s="8">
        <v>243</v>
      </c>
      <c r="C247" s="25" t="s">
        <v>436</v>
      </c>
      <c r="D247" s="25" t="s">
        <v>437</v>
      </c>
      <c r="E247" s="26" t="s">
        <v>220</v>
      </c>
      <c r="F247" s="27">
        <v>662.331</v>
      </c>
      <c r="G247" s="27">
        <v>52.03</v>
      </c>
      <c r="H247" s="18">
        <f t="shared" si="13"/>
        <v>34461.08193</v>
      </c>
      <c r="I247" s="22" t="s">
        <v>173</v>
      </c>
      <c r="J247" s="24">
        <f t="shared" si="16"/>
        <v>52.03</v>
      </c>
      <c r="K247" s="8"/>
    </row>
    <row r="248" s="2" customFormat="1" ht="20" customHeight="1" spans="1:11">
      <c r="A248" s="13"/>
      <c r="B248" s="8">
        <v>244</v>
      </c>
      <c r="C248" s="25" t="s">
        <v>436</v>
      </c>
      <c r="D248" s="25" t="s">
        <v>438</v>
      </c>
      <c r="E248" s="26" t="s">
        <v>220</v>
      </c>
      <c r="F248" s="27">
        <v>465.717</v>
      </c>
      <c r="G248" s="27">
        <v>82.3</v>
      </c>
      <c r="H248" s="18">
        <f t="shared" si="13"/>
        <v>38328.5091</v>
      </c>
      <c r="I248" s="22" t="s">
        <v>173</v>
      </c>
      <c r="J248" s="24">
        <f t="shared" si="16"/>
        <v>82.3</v>
      </c>
      <c r="K248" s="8"/>
    </row>
    <row r="249" s="2" customFormat="1" ht="20" customHeight="1" spans="1:11">
      <c r="A249" s="13"/>
      <c r="B249" s="8">
        <v>245</v>
      </c>
      <c r="C249" s="25" t="s">
        <v>439</v>
      </c>
      <c r="D249" s="25" t="s">
        <v>438</v>
      </c>
      <c r="E249" s="26" t="s">
        <v>220</v>
      </c>
      <c r="F249" s="27">
        <v>201.579</v>
      </c>
      <c r="G249" s="27">
        <v>91.57</v>
      </c>
      <c r="H249" s="18">
        <f t="shared" si="13"/>
        <v>18458.58903</v>
      </c>
      <c r="I249" s="22" t="s">
        <v>173</v>
      </c>
      <c r="J249" s="24">
        <f t="shared" si="16"/>
        <v>91.57</v>
      </c>
      <c r="K249" s="8"/>
    </row>
    <row r="250" s="2" customFormat="1" ht="20" customHeight="1" spans="1:11">
      <c r="A250" s="13"/>
      <c r="B250" s="8">
        <v>246</v>
      </c>
      <c r="C250" s="25" t="s">
        <v>439</v>
      </c>
      <c r="D250" s="25" t="s">
        <v>440</v>
      </c>
      <c r="E250" s="26" t="s">
        <v>220</v>
      </c>
      <c r="F250" s="27">
        <v>39.72</v>
      </c>
      <c r="G250" s="27">
        <v>171.38</v>
      </c>
      <c r="H250" s="18">
        <f t="shared" si="13"/>
        <v>6807.2136</v>
      </c>
      <c r="I250" s="22" t="s">
        <v>173</v>
      </c>
      <c r="J250" s="24">
        <f t="shared" si="16"/>
        <v>171.38</v>
      </c>
      <c r="K250" s="8"/>
    </row>
    <row r="251" s="2" customFormat="1" ht="20" customHeight="1" spans="1:11">
      <c r="A251" s="13"/>
      <c r="B251" s="8">
        <v>247</v>
      </c>
      <c r="C251" s="25" t="s">
        <v>441</v>
      </c>
      <c r="D251" s="25" t="s">
        <v>442</v>
      </c>
      <c r="E251" s="26" t="s">
        <v>220</v>
      </c>
      <c r="F251" s="27">
        <v>4144.26</v>
      </c>
      <c r="G251" s="27">
        <v>6.53</v>
      </c>
      <c r="H251" s="18">
        <f t="shared" si="13"/>
        <v>27062.0178</v>
      </c>
      <c r="I251" s="22" t="s">
        <v>173</v>
      </c>
      <c r="J251" s="24">
        <f t="shared" si="16"/>
        <v>6.53</v>
      </c>
      <c r="K251" s="8"/>
    </row>
    <row r="252" s="2" customFormat="1" ht="20" customHeight="1" spans="1:11">
      <c r="A252" s="13"/>
      <c r="B252" s="8">
        <v>248</v>
      </c>
      <c r="C252" s="25" t="s">
        <v>441</v>
      </c>
      <c r="D252" s="25" t="s">
        <v>443</v>
      </c>
      <c r="E252" s="26" t="s">
        <v>220</v>
      </c>
      <c r="F252" s="27">
        <v>3366</v>
      </c>
      <c r="G252" s="27">
        <v>9.96</v>
      </c>
      <c r="H252" s="18">
        <f t="shared" si="13"/>
        <v>33525.36</v>
      </c>
      <c r="I252" s="22" t="s">
        <v>173</v>
      </c>
      <c r="J252" s="24">
        <f t="shared" si="16"/>
        <v>9.96</v>
      </c>
      <c r="K252" s="8"/>
    </row>
    <row r="253" s="2" customFormat="1" ht="20" customHeight="1" spans="1:11">
      <c r="A253" s="13"/>
      <c r="B253" s="8">
        <v>249</v>
      </c>
      <c r="C253" s="25" t="s">
        <v>444</v>
      </c>
      <c r="D253" s="25" t="s">
        <v>217</v>
      </c>
      <c r="E253" s="26" t="s">
        <v>220</v>
      </c>
      <c r="F253" s="27">
        <v>6605.288</v>
      </c>
      <c r="G253" s="27">
        <v>6.44</v>
      </c>
      <c r="H253" s="18">
        <f t="shared" si="13"/>
        <v>42538.05472</v>
      </c>
      <c r="I253" s="22" t="s">
        <v>181</v>
      </c>
      <c r="J253" s="24">
        <f t="shared" si="16"/>
        <v>6.44</v>
      </c>
      <c r="K253" s="8"/>
    </row>
    <row r="254" s="2" customFormat="1" ht="20" customHeight="1" spans="1:11">
      <c r="A254" s="13"/>
      <c r="B254" s="8">
        <v>250</v>
      </c>
      <c r="C254" s="25" t="s">
        <v>445</v>
      </c>
      <c r="D254" s="25" t="s">
        <v>231</v>
      </c>
      <c r="E254" s="26" t="s">
        <v>220</v>
      </c>
      <c r="F254" s="27">
        <v>0.058</v>
      </c>
      <c r="G254" s="27">
        <v>7.29</v>
      </c>
      <c r="H254" s="18">
        <f t="shared" si="13"/>
        <v>0.42282</v>
      </c>
      <c r="I254" s="22" t="s">
        <v>181</v>
      </c>
      <c r="J254" s="24">
        <f t="shared" si="16"/>
        <v>7.29</v>
      </c>
      <c r="K254" s="8"/>
    </row>
    <row r="255" s="2" customFormat="1" ht="20" customHeight="1" spans="1:11">
      <c r="A255" s="13"/>
      <c r="B255" s="8">
        <v>251</v>
      </c>
      <c r="C255" s="25" t="s">
        <v>446</v>
      </c>
      <c r="D255" s="25" t="s">
        <v>447</v>
      </c>
      <c r="E255" s="26" t="s">
        <v>220</v>
      </c>
      <c r="F255" s="27">
        <v>3.551</v>
      </c>
      <c r="G255" s="27">
        <v>9.76</v>
      </c>
      <c r="H255" s="18">
        <f t="shared" si="13"/>
        <v>34.65776</v>
      </c>
      <c r="I255" s="22" t="s">
        <v>181</v>
      </c>
      <c r="J255" s="24">
        <f t="shared" si="16"/>
        <v>9.76</v>
      </c>
      <c r="K255" s="8"/>
    </row>
    <row r="256" s="2" customFormat="1" ht="20" customHeight="1" spans="1:11">
      <c r="A256" s="13"/>
      <c r="B256" s="8">
        <v>252</v>
      </c>
      <c r="C256" s="25" t="s">
        <v>448</v>
      </c>
      <c r="D256" s="25" t="s">
        <v>449</v>
      </c>
      <c r="E256" s="26" t="s">
        <v>220</v>
      </c>
      <c r="F256" s="27">
        <v>108.07</v>
      </c>
      <c r="G256" s="27">
        <v>232.4</v>
      </c>
      <c r="H256" s="18">
        <f t="shared" si="13"/>
        <v>25115.468</v>
      </c>
      <c r="I256" s="22" t="s">
        <v>173</v>
      </c>
      <c r="J256" s="24">
        <f t="shared" si="16"/>
        <v>232.4</v>
      </c>
      <c r="K256" s="8"/>
    </row>
    <row r="257" s="2" customFormat="1" ht="20" customHeight="1" spans="1:11">
      <c r="A257" s="13"/>
      <c r="B257" s="8">
        <v>253</v>
      </c>
      <c r="C257" s="25" t="s">
        <v>450</v>
      </c>
      <c r="D257" s="25" t="s">
        <v>293</v>
      </c>
      <c r="E257" s="26" t="s">
        <v>220</v>
      </c>
      <c r="F257" s="27">
        <v>0.933</v>
      </c>
      <c r="G257" s="27">
        <v>2.65</v>
      </c>
      <c r="H257" s="18">
        <f t="shared" si="13"/>
        <v>2.47245</v>
      </c>
      <c r="I257" s="22" t="s">
        <v>181</v>
      </c>
      <c r="J257" s="24">
        <f t="shared" si="16"/>
        <v>2.65</v>
      </c>
      <c r="K257" s="8"/>
    </row>
    <row r="258" s="2" customFormat="1" ht="20" customHeight="1" spans="1:11">
      <c r="A258" s="13"/>
      <c r="B258" s="8">
        <v>254</v>
      </c>
      <c r="C258" s="25" t="s">
        <v>451</v>
      </c>
      <c r="D258" s="25" t="s">
        <v>452</v>
      </c>
      <c r="E258" s="26" t="s">
        <v>208</v>
      </c>
      <c r="F258" s="27">
        <v>11</v>
      </c>
      <c r="G258" s="27">
        <v>1.22</v>
      </c>
      <c r="H258" s="18">
        <f t="shared" si="13"/>
        <v>13.42</v>
      </c>
      <c r="I258" s="22" t="s">
        <v>181</v>
      </c>
      <c r="J258" s="24">
        <f t="shared" si="16"/>
        <v>1.22</v>
      </c>
      <c r="K258" s="8"/>
    </row>
    <row r="259" s="2" customFormat="1" ht="20" customHeight="1" spans="1:11">
      <c r="A259" s="13"/>
      <c r="B259" s="8">
        <v>255</v>
      </c>
      <c r="C259" s="25" t="s">
        <v>453</v>
      </c>
      <c r="D259" s="25" t="s">
        <v>430</v>
      </c>
      <c r="E259" s="26" t="s">
        <v>208</v>
      </c>
      <c r="F259" s="27">
        <v>749</v>
      </c>
      <c r="G259" s="27">
        <v>2.51</v>
      </c>
      <c r="H259" s="18">
        <f t="shared" si="13"/>
        <v>1879.99</v>
      </c>
      <c r="I259" s="22" t="s">
        <v>181</v>
      </c>
      <c r="J259" s="24">
        <f t="shared" si="16"/>
        <v>2.51</v>
      </c>
      <c r="K259" s="8"/>
    </row>
    <row r="260" s="2" customFormat="1" ht="20" customHeight="1" spans="1:11">
      <c r="A260" s="13"/>
      <c r="B260" s="8">
        <v>256</v>
      </c>
      <c r="C260" s="25" t="s">
        <v>453</v>
      </c>
      <c r="D260" s="25" t="s">
        <v>432</v>
      </c>
      <c r="E260" s="26" t="s">
        <v>208</v>
      </c>
      <c r="F260" s="27">
        <v>355</v>
      </c>
      <c r="G260" s="27">
        <v>2.87</v>
      </c>
      <c r="H260" s="18">
        <f t="shared" si="13"/>
        <v>1018.85</v>
      </c>
      <c r="I260" s="22" t="s">
        <v>181</v>
      </c>
      <c r="J260" s="24">
        <f t="shared" si="16"/>
        <v>2.87</v>
      </c>
      <c r="K260" s="8"/>
    </row>
    <row r="261" s="2" customFormat="1" ht="20" customHeight="1" spans="1:11">
      <c r="A261" s="13"/>
      <c r="B261" s="8">
        <v>257</v>
      </c>
      <c r="C261" s="25" t="s">
        <v>453</v>
      </c>
      <c r="D261" s="25" t="s">
        <v>433</v>
      </c>
      <c r="E261" s="26" t="s">
        <v>208</v>
      </c>
      <c r="F261" s="27">
        <v>176</v>
      </c>
      <c r="G261" s="27">
        <v>5.86</v>
      </c>
      <c r="H261" s="18">
        <f t="shared" si="13"/>
        <v>1031.36</v>
      </c>
      <c r="I261" s="22" t="s">
        <v>181</v>
      </c>
      <c r="J261" s="24">
        <f t="shared" si="16"/>
        <v>5.86</v>
      </c>
      <c r="K261" s="8"/>
    </row>
    <row r="262" s="2" customFormat="1" ht="20" customHeight="1" spans="1:11">
      <c r="A262" s="13"/>
      <c r="B262" s="8">
        <v>258</v>
      </c>
      <c r="C262" s="25" t="s">
        <v>453</v>
      </c>
      <c r="D262" s="25" t="s">
        <v>434</v>
      </c>
      <c r="E262" s="26" t="s">
        <v>208</v>
      </c>
      <c r="F262" s="27">
        <v>54</v>
      </c>
      <c r="G262" s="27">
        <v>15.83</v>
      </c>
      <c r="H262" s="18">
        <f t="shared" si="13"/>
        <v>854.82</v>
      </c>
      <c r="I262" s="22" t="s">
        <v>181</v>
      </c>
      <c r="J262" s="24">
        <f t="shared" ref="J262:J275" si="17">G262</f>
        <v>15.83</v>
      </c>
      <c r="K262" s="8"/>
    </row>
    <row r="263" s="2" customFormat="1" ht="20" customHeight="1" spans="1:11">
      <c r="A263" s="13"/>
      <c r="B263" s="8">
        <v>259</v>
      </c>
      <c r="C263" s="25" t="s">
        <v>453</v>
      </c>
      <c r="D263" s="25" t="s">
        <v>435</v>
      </c>
      <c r="E263" s="26" t="s">
        <v>208</v>
      </c>
      <c r="F263" s="27">
        <v>18</v>
      </c>
      <c r="G263" s="27">
        <v>49.04</v>
      </c>
      <c r="H263" s="18">
        <f t="shared" ref="H263:H276" si="18">F263*G263</f>
        <v>882.72</v>
      </c>
      <c r="I263" s="22" t="s">
        <v>181</v>
      </c>
      <c r="J263" s="24">
        <f t="shared" si="17"/>
        <v>49.04</v>
      </c>
      <c r="K263" s="8"/>
    </row>
    <row r="264" s="2" customFormat="1" ht="20" customHeight="1" spans="1:11">
      <c r="A264" s="13"/>
      <c r="B264" s="8">
        <v>260</v>
      </c>
      <c r="C264" s="25" t="s">
        <v>454</v>
      </c>
      <c r="D264" s="25" t="s">
        <v>447</v>
      </c>
      <c r="E264" s="26" t="s">
        <v>208</v>
      </c>
      <c r="F264" s="27">
        <v>116</v>
      </c>
      <c r="G264" s="27">
        <v>8.16</v>
      </c>
      <c r="H264" s="18">
        <f t="shared" si="18"/>
        <v>946.56</v>
      </c>
      <c r="I264" s="22" t="s">
        <v>181</v>
      </c>
      <c r="J264" s="24">
        <f t="shared" si="17"/>
        <v>8.16</v>
      </c>
      <c r="K264" s="8"/>
    </row>
    <row r="265" s="2" customFormat="1" ht="20" customHeight="1" spans="1:11">
      <c r="A265" s="13"/>
      <c r="B265" s="8">
        <v>261</v>
      </c>
      <c r="C265" s="25" t="s">
        <v>454</v>
      </c>
      <c r="D265" s="25" t="s">
        <v>428</v>
      </c>
      <c r="E265" s="26" t="s">
        <v>208</v>
      </c>
      <c r="F265" s="27">
        <v>372</v>
      </c>
      <c r="G265" s="27">
        <v>8.65</v>
      </c>
      <c r="H265" s="18">
        <f t="shared" si="18"/>
        <v>3217.8</v>
      </c>
      <c r="I265" s="22" t="s">
        <v>181</v>
      </c>
      <c r="J265" s="24">
        <f t="shared" si="17"/>
        <v>8.65</v>
      </c>
      <c r="K265" s="8"/>
    </row>
    <row r="266" s="2" customFormat="1" ht="20" customHeight="1" spans="1:11">
      <c r="A266" s="13"/>
      <c r="B266" s="8">
        <v>262</v>
      </c>
      <c r="C266" s="25" t="s">
        <v>454</v>
      </c>
      <c r="D266" s="25" t="s">
        <v>455</v>
      </c>
      <c r="E266" s="26" t="s">
        <v>208</v>
      </c>
      <c r="F266" s="27">
        <v>6</v>
      </c>
      <c r="G266" s="27">
        <v>10.68</v>
      </c>
      <c r="H266" s="18">
        <f t="shared" si="18"/>
        <v>64.08</v>
      </c>
      <c r="I266" s="22" t="s">
        <v>181</v>
      </c>
      <c r="J266" s="24">
        <f t="shared" si="17"/>
        <v>10.68</v>
      </c>
      <c r="K266" s="8"/>
    </row>
    <row r="267" s="2" customFormat="1" ht="20" customHeight="1" spans="1:11">
      <c r="A267" s="13"/>
      <c r="B267" s="8">
        <v>263</v>
      </c>
      <c r="C267" s="25" t="s">
        <v>454</v>
      </c>
      <c r="D267" s="25" t="s">
        <v>456</v>
      </c>
      <c r="E267" s="26" t="s">
        <v>208</v>
      </c>
      <c r="F267" s="27">
        <v>7</v>
      </c>
      <c r="G267" s="27">
        <v>19.92</v>
      </c>
      <c r="H267" s="18">
        <f t="shared" si="18"/>
        <v>139.44</v>
      </c>
      <c r="I267" s="22" t="s">
        <v>181</v>
      </c>
      <c r="J267" s="24">
        <f t="shared" si="17"/>
        <v>19.92</v>
      </c>
      <c r="K267" s="8"/>
    </row>
    <row r="268" s="2" customFormat="1" ht="20" customHeight="1" spans="1:11">
      <c r="A268" s="13"/>
      <c r="B268" s="8">
        <v>264</v>
      </c>
      <c r="C268" s="25" t="s">
        <v>457</v>
      </c>
      <c r="D268" s="25" t="s">
        <v>447</v>
      </c>
      <c r="E268" s="26" t="s">
        <v>208</v>
      </c>
      <c r="F268" s="27">
        <v>92</v>
      </c>
      <c r="G268" s="27">
        <v>1.27</v>
      </c>
      <c r="H268" s="18">
        <f t="shared" si="18"/>
        <v>116.84</v>
      </c>
      <c r="I268" s="22" t="s">
        <v>181</v>
      </c>
      <c r="J268" s="24">
        <f t="shared" si="17"/>
        <v>1.27</v>
      </c>
      <c r="K268" s="8"/>
    </row>
    <row r="269" s="2" customFormat="1" ht="20" customHeight="1" spans="1:11">
      <c r="A269" s="13"/>
      <c r="B269" s="8">
        <v>265</v>
      </c>
      <c r="C269" s="25" t="s">
        <v>457</v>
      </c>
      <c r="D269" s="25" t="s">
        <v>428</v>
      </c>
      <c r="E269" s="26" t="s">
        <v>208</v>
      </c>
      <c r="F269" s="27">
        <v>1</v>
      </c>
      <c r="G269" s="27">
        <v>1.74</v>
      </c>
      <c r="H269" s="18">
        <f t="shared" si="18"/>
        <v>1.74</v>
      </c>
      <c r="I269" s="22" t="s">
        <v>181</v>
      </c>
      <c r="J269" s="24">
        <f t="shared" si="17"/>
        <v>1.74</v>
      </c>
      <c r="K269" s="8"/>
    </row>
    <row r="270" s="2" customFormat="1" ht="20" customHeight="1" spans="1:11">
      <c r="A270" s="13"/>
      <c r="B270" s="8">
        <v>266</v>
      </c>
      <c r="C270" s="25" t="s">
        <v>457</v>
      </c>
      <c r="D270" s="25" t="s">
        <v>455</v>
      </c>
      <c r="E270" s="26" t="s">
        <v>208</v>
      </c>
      <c r="F270" s="27">
        <v>4</v>
      </c>
      <c r="G270" s="27">
        <v>2.97</v>
      </c>
      <c r="H270" s="18">
        <f t="shared" si="18"/>
        <v>11.88</v>
      </c>
      <c r="I270" s="22" t="s">
        <v>181</v>
      </c>
      <c r="J270" s="24">
        <f t="shared" si="17"/>
        <v>2.97</v>
      </c>
      <c r="K270" s="8"/>
    </row>
    <row r="271" s="2" customFormat="1" ht="20" customHeight="1" spans="1:11">
      <c r="A271" s="13"/>
      <c r="B271" s="8">
        <v>267</v>
      </c>
      <c r="C271" s="25" t="s">
        <v>457</v>
      </c>
      <c r="D271" s="25" t="s">
        <v>456</v>
      </c>
      <c r="E271" s="26" t="s">
        <v>208</v>
      </c>
      <c r="F271" s="27">
        <v>5</v>
      </c>
      <c r="G271" s="27">
        <v>6.42</v>
      </c>
      <c r="H271" s="18">
        <f t="shared" si="18"/>
        <v>32.1</v>
      </c>
      <c r="I271" s="22" t="s">
        <v>181</v>
      </c>
      <c r="J271" s="24">
        <f t="shared" si="17"/>
        <v>6.42</v>
      </c>
      <c r="K271" s="8"/>
    </row>
    <row r="272" s="2" customFormat="1" ht="20" customHeight="1" spans="1:11">
      <c r="A272" s="13"/>
      <c r="B272" s="8">
        <v>268</v>
      </c>
      <c r="C272" s="25" t="s">
        <v>458</v>
      </c>
      <c r="D272" s="25" t="s">
        <v>456</v>
      </c>
      <c r="E272" s="26" t="s">
        <v>208</v>
      </c>
      <c r="F272" s="27">
        <v>1</v>
      </c>
      <c r="G272" s="27">
        <v>3.55</v>
      </c>
      <c r="H272" s="18">
        <f t="shared" si="18"/>
        <v>3.55</v>
      </c>
      <c r="I272" s="22" t="s">
        <v>181</v>
      </c>
      <c r="J272" s="24">
        <f t="shared" si="17"/>
        <v>3.55</v>
      </c>
      <c r="K272" s="8"/>
    </row>
    <row r="273" s="2" customFormat="1" ht="20" customHeight="1" spans="1:11">
      <c r="A273" s="13"/>
      <c r="B273" s="8">
        <v>269</v>
      </c>
      <c r="C273" s="25" t="s">
        <v>458</v>
      </c>
      <c r="D273" s="25" t="s">
        <v>459</v>
      </c>
      <c r="E273" s="26" t="s">
        <v>208</v>
      </c>
      <c r="F273" s="27">
        <v>1</v>
      </c>
      <c r="G273" s="27">
        <v>3.55</v>
      </c>
      <c r="H273" s="18">
        <f t="shared" si="18"/>
        <v>3.55</v>
      </c>
      <c r="I273" s="22" t="s">
        <v>181</v>
      </c>
      <c r="J273" s="24">
        <f t="shared" si="17"/>
        <v>3.55</v>
      </c>
      <c r="K273" s="8"/>
    </row>
    <row r="274" s="2" customFormat="1" ht="20" customHeight="1" spans="1:11">
      <c r="A274" s="13"/>
      <c r="B274" s="8">
        <v>270</v>
      </c>
      <c r="C274" s="25" t="s">
        <v>458</v>
      </c>
      <c r="D274" s="25" t="s">
        <v>460</v>
      </c>
      <c r="E274" s="26" t="s">
        <v>208</v>
      </c>
      <c r="F274" s="27">
        <v>1</v>
      </c>
      <c r="G274" s="27">
        <v>34.42</v>
      </c>
      <c r="H274" s="18">
        <f t="shared" si="18"/>
        <v>34.42</v>
      </c>
      <c r="I274" s="22" t="s">
        <v>181</v>
      </c>
      <c r="J274" s="24">
        <f t="shared" si="17"/>
        <v>34.42</v>
      </c>
      <c r="K274" s="8"/>
    </row>
    <row r="275" s="2" customFormat="1" ht="39" customHeight="1" spans="1:11">
      <c r="A275" s="13"/>
      <c r="B275" s="8">
        <v>271</v>
      </c>
      <c r="C275" s="25" t="s">
        <v>461</v>
      </c>
      <c r="D275" s="25" t="s">
        <v>447</v>
      </c>
      <c r="E275" s="26" t="s">
        <v>208</v>
      </c>
      <c r="F275" s="27">
        <v>116</v>
      </c>
      <c r="G275" s="27">
        <v>20</v>
      </c>
      <c r="H275" s="18">
        <f t="shared" si="18"/>
        <v>2320</v>
      </c>
      <c r="I275" s="22" t="s">
        <v>462</v>
      </c>
      <c r="J275" s="24">
        <f t="shared" si="17"/>
        <v>20</v>
      </c>
      <c r="K275" s="8"/>
    </row>
    <row r="276" s="2" customFormat="1" ht="19" customHeight="1" spans="1:11">
      <c r="A276" s="13"/>
      <c r="B276" s="8">
        <v>272</v>
      </c>
      <c r="C276" s="25" t="s">
        <v>463</v>
      </c>
      <c r="D276" s="25" t="s">
        <v>456</v>
      </c>
      <c r="E276" s="26" t="s">
        <v>208</v>
      </c>
      <c r="F276" s="27">
        <v>7</v>
      </c>
      <c r="G276" s="27">
        <v>101.22</v>
      </c>
      <c r="H276" s="18">
        <f t="shared" si="18"/>
        <v>708.54</v>
      </c>
      <c r="I276" s="22" t="s">
        <v>173</v>
      </c>
      <c r="J276" s="23">
        <v>64.92</v>
      </c>
      <c r="K276" s="8"/>
    </row>
    <row r="277" s="2" customFormat="1" ht="37" customHeight="1" spans="1:11">
      <c r="A277" s="13"/>
      <c r="B277" s="8">
        <v>273</v>
      </c>
      <c r="C277" s="25" t="s">
        <v>464</v>
      </c>
      <c r="D277" s="25" t="s">
        <v>428</v>
      </c>
      <c r="E277" s="26" t="s">
        <v>208</v>
      </c>
      <c r="F277" s="27">
        <v>368</v>
      </c>
      <c r="G277" s="27">
        <v>3.2</v>
      </c>
      <c r="H277" s="18">
        <f t="shared" ref="H277:H318" si="19">F277*G277</f>
        <v>1177.6</v>
      </c>
      <c r="I277" s="22" t="s">
        <v>465</v>
      </c>
      <c r="J277" s="24">
        <f>G277</f>
        <v>3.2</v>
      </c>
      <c r="K277" s="8"/>
    </row>
    <row r="278" s="2" customFormat="1" ht="22" customHeight="1" spans="1:11">
      <c r="A278" s="13"/>
      <c r="B278" s="8">
        <v>274</v>
      </c>
      <c r="C278" s="25" t="s">
        <v>466</v>
      </c>
      <c r="D278" s="25" t="s">
        <v>467</v>
      </c>
      <c r="E278" s="26" t="s">
        <v>274</v>
      </c>
      <c r="F278" s="27">
        <v>2</v>
      </c>
      <c r="G278" s="27">
        <v>27.29</v>
      </c>
      <c r="H278" s="18">
        <f t="shared" si="19"/>
        <v>54.58</v>
      </c>
      <c r="I278" s="22" t="s">
        <v>181</v>
      </c>
      <c r="J278" s="24">
        <f>G278</f>
        <v>27.29</v>
      </c>
      <c r="K278" s="8"/>
    </row>
    <row r="279" s="2" customFormat="1" ht="22" customHeight="1" spans="1:11">
      <c r="A279" s="13"/>
      <c r="B279" s="8">
        <v>275</v>
      </c>
      <c r="C279" s="25" t="s">
        <v>468</v>
      </c>
      <c r="D279" s="25" t="s">
        <v>467</v>
      </c>
      <c r="E279" s="26" t="s">
        <v>208</v>
      </c>
      <c r="F279" s="27">
        <v>1</v>
      </c>
      <c r="G279" s="27">
        <v>413.72</v>
      </c>
      <c r="H279" s="18">
        <f t="shared" si="19"/>
        <v>413.72</v>
      </c>
      <c r="I279" s="22" t="s">
        <v>181</v>
      </c>
      <c r="J279" s="24">
        <f>G279</f>
        <v>413.72</v>
      </c>
      <c r="K279" s="8"/>
    </row>
    <row r="280" s="2" customFormat="1" ht="22" customHeight="1" spans="1:11">
      <c r="A280" s="13"/>
      <c r="B280" s="8">
        <v>276</v>
      </c>
      <c r="C280" s="25" t="s">
        <v>469</v>
      </c>
      <c r="D280" s="25" t="s">
        <v>470</v>
      </c>
      <c r="E280" s="26" t="s">
        <v>471</v>
      </c>
      <c r="F280" s="27">
        <v>2</v>
      </c>
      <c r="G280" s="27">
        <v>35</v>
      </c>
      <c r="H280" s="18">
        <f t="shared" si="19"/>
        <v>70</v>
      </c>
      <c r="I280" s="22" t="s">
        <v>181</v>
      </c>
      <c r="J280" s="24">
        <f>G280</f>
        <v>35</v>
      </c>
      <c r="K280" s="8"/>
    </row>
    <row r="281" s="2" customFormat="1" ht="22" customHeight="1" spans="1:11">
      <c r="A281" s="13"/>
      <c r="B281" s="8">
        <v>277</v>
      </c>
      <c r="C281" s="25" t="s">
        <v>472</v>
      </c>
      <c r="D281" s="25" t="s">
        <v>473</v>
      </c>
      <c r="E281" s="26" t="s">
        <v>208</v>
      </c>
      <c r="F281" s="27">
        <v>2</v>
      </c>
      <c r="G281" s="27">
        <v>15</v>
      </c>
      <c r="H281" s="18">
        <f t="shared" si="19"/>
        <v>30</v>
      </c>
      <c r="I281" s="22" t="s">
        <v>181</v>
      </c>
      <c r="J281" s="24">
        <f>G281</f>
        <v>15</v>
      </c>
      <c r="K281" s="8"/>
    </row>
    <row r="282" s="2" customFormat="1" ht="39" customHeight="1" spans="1:11">
      <c r="A282" s="13"/>
      <c r="B282" s="8">
        <v>278</v>
      </c>
      <c r="C282" s="25" t="s">
        <v>474</v>
      </c>
      <c r="D282" s="25" t="s">
        <v>475</v>
      </c>
      <c r="E282" s="26" t="s">
        <v>249</v>
      </c>
      <c r="F282" s="27">
        <v>20.2</v>
      </c>
      <c r="G282" s="27">
        <v>3500</v>
      </c>
      <c r="H282" s="18">
        <f t="shared" si="19"/>
        <v>70700</v>
      </c>
      <c r="I282" s="22" t="s">
        <v>476</v>
      </c>
      <c r="J282" s="23">
        <f>2800*0.7</f>
        <v>1960</v>
      </c>
      <c r="K282" s="8"/>
    </row>
    <row r="283" s="2" customFormat="1" ht="22" customHeight="1" spans="1:11">
      <c r="A283" s="13"/>
      <c r="B283" s="8">
        <v>279</v>
      </c>
      <c r="C283" s="25" t="s">
        <v>477</v>
      </c>
      <c r="D283" s="25" t="s">
        <v>478</v>
      </c>
      <c r="E283" s="26" t="s">
        <v>479</v>
      </c>
      <c r="F283" s="27">
        <v>0.2</v>
      </c>
      <c r="G283" s="27">
        <v>13.27</v>
      </c>
      <c r="H283" s="18">
        <f t="shared" si="19"/>
        <v>2.654</v>
      </c>
      <c r="I283" s="22" t="s">
        <v>181</v>
      </c>
      <c r="J283" s="24">
        <f>G283</f>
        <v>13.27</v>
      </c>
      <c r="K283" s="8"/>
    </row>
    <row r="284" s="2" customFormat="1" ht="22" customHeight="1" spans="1:11">
      <c r="A284" s="13"/>
      <c r="B284" s="8">
        <v>280</v>
      </c>
      <c r="C284" s="25" t="s">
        <v>480</v>
      </c>
      <c r="D284" s="25" t="s">
        <v>481</v>
      </c>
      <c r="E284" s="26" t="s">
        <v>479</v>
      </c>
      <c r="F284" s="27">
        <v>1.8</v>
      </c>
      <c r="G284" s="27">
        <v>4.42</v>
      </c>
      <c r="H284" s="18">
        <f t="shared" si="19"/>
        <v>7.956</v>
      </c>
      <c r="I284" s="22" t="s">
        <v>181</v>
      </c>
      <c r="J284" s="24">
        <f>G284</f>
        <v>4.42</v>
      </c>
      <c r="K284" s="8"/>
    </row>
    <row r="285" s="2" customFormat="1" ht="22" customHeight="1" spans="1:11">
      <c r="A285" s="13"/>
      <c r="B285" s="8">
        <v>281</v>
      </c>
      <c r="C285" s="25" t="s">
        <v>482</v>
      </c>
      <c r="D285" s="25" t="s">
        <v>483</v>
      </c>
      <c r="E285" s="26" t="s">
        <v>172</v>
      </c>
      <c r="F285" s="27">
        <v>1.14</v>
      </c>
      <c r="G285" s="27">
        <v>55.2</v>
      </c>
      <c r="H285" s="18">
        <f t="shared" si="19"/>
        <v>62.928</v>
      </c>
      <c r="I285" s="22" t="s">
        <v>181</v>
      </c>
      <c r="J285" s="24">
        <f>G285</f>
        <v>55.2</v>
      </c>
      <c r="K285" s="8"/>
    </row>
    <row r="286" s="2" customFormat="1" ht="22" customHeight="1" spans="1:11">
      <c r="A286" s="13"/>
      <c r="B286" s="8">
        <v>282</v>
      </c>
      <c r="C286" s="25" t="s">
        <v>484</v>
      </c>
      <c r="D286" s="25" t="s">
        <v>485</v>
      </c>
      <c r="E286" s="26" t="s">
        <v>220</v>
      </c>
      <c r="F286" s="27">
        <v>1705.427</v>
      </c>
      <c r="G286" s="27">
        <v>4.79</v>
      </c>
      <c r="H286" s="18">
        <f t="shared" si="19"/>
        <v>8168.99533</v>
      </c>
      <c r="I286" s="22" t="s">
        <v>431</v>
      </c>
      <c r="J286" s="23">
        <v>5.35</v>
      </c>
      <c r="K286" s="8"/>
    </row>
    <row r="287" s="2" customFormat="1" ht="22" customHeight="1" spans="1:11">
      <c r="A287" s="13"/>
      <c r="B287" s="8">
        <v>283</v>
      </c>
      <c r="C287" s="25" t="s">
        <v>486</v>
      </c>
      <c r="D287" s="25" t="s">
        <v>487</v>
      </c>
      <c r="E287" s="26" t="s">
        <v>208</v>
      </c>
      <c r="F287" s="27">
        <v>586.884</v>
      </c>
      <c r="G287" s="27">
        <v>0.27</v>
      </c>
      <c r="H287" s="18">
        <f t="shared" si="19"/>
        <v>158.45868</v>
      </c>
      <c r="I287" s="22" t="s">
        <v>181</v>
      </c>
      <c r="J287" s="24">
        <f>G287</f>
        <v>0.27</v>
      </c>
      <c r="K287" s="8"/>
    </row>
    <row r="288" s="2" customFormat="1" ht="22" customHeight="1" spans="1:11">
      <c r="A288" s="13"/>
      <c r="B288" s="8">
        <v>284</v>
      </c>
      <c r="C288" s="25" t="s">
        <v>486</v>
      </c>
      <c r="D288" s="25" t="s">
        <v>488</v>
      </c>
      <c r="E288" s="26" t="s">
        <v>208</v>
      </c>
      <c r="F288" s="27">
        <v>123.209</v>
      </c>
      <c r="G288" s="27">
        <v>0.42</v>
      </c>
      <c r="H288" s="18">
        <f t="shared" si="19"/>
        <v>51.74778</v>
      </c>
      <c r="I288" s="22" t="s">
        <v>181</v>
      </c>
      <c r="J288" s="24">
        <f>G288</f>
        <v>0.42</v>
      </c>
      <c r="K288" s="8"/>
    </row>
    <row r="289" s="2" customFormat="1" ht="22" customHeight="1" spans="1:11">
      <c r="A289" s="13"/>
      <c r="B289" s="8">
        <v>285</v>
      </c>
      <c r="C289" s="25" t="s">
        <v>486</v>
      </c>
      <c r="D289" s="25" t="s">
        <v>489</v>
      </c>
      <c r="E289" s="26" t="s">
        <v>208</v>
      </c>
      <c r="F289" s="27">
        <v>331.432</v>
      </c>
      <c r="G289" s="27">
        <v>0.88</v>
      </c>
      <c r="H289" s="18">
        <f t="shared" si="19"/>
        <v>291.66016</v>
      </c>
      <c r="I289" s="22" t="s">
        <v>181</v>
      </c>
      <c r="J289" s="24">
        <f>G289</f>
        <v>0.88</v>
      </c>
      <c r="K289" s="8"/>
    </row>
    <row r="290" s="2" customFormat="1" ht="22" customHeight="1" spans="1:11">
      <c r="A290" s="13"/>
      <c r="B290" s="8">
        <v>286</v>
      </c>
      <c r="C290" s="25" t="s">
        <v>490</v>
      </c>
      <c r="D290" s="25" t="s">
        <v>491</v>
      </c>
      <c r="E290" s="26" t="s">
        <v>208</v>
      </c>
      <c r="F290" s="27">
        <v>37.26</v>
      </c>
      <c r="G290" s="27">
        <v>2.76</v>
      </c>
      <c r="H290" s="18">
        <f t="shared" si="19"/>
        <v>102.8376</v>
      </c>
      <c r="I290" s="22" t="s">
        <v>181</v>
      </c>
      <c r="J290" s="24">
        <f>G290</f>
        <v>2.76</v>
      </c>
      <c r="K290" s="8"/>
    </row>
    <row r="291" s="2" customFormat="1" ht="22" customHeight="1" spans="1:11">
      <c r="A291" s="13"/>
      <c r="B291" s="8">
        <v>287</v>
      </c>
      <c r="C291" s="25" t="s">
        <v>492</v>
      </c>
      <c r="D291" s="25" t="s">
        <v>493</v>
      </c>
      <c r="E291" s="26" t="s">
        <v>208</v>
      </c>
      <c r="F291" s="27">
        <v>20.6</v>
      </c>
      <c r="G291" s="27">
        <v>1.77</v>
      </c>
      <c r="H291" s="18">
        <f t="shared" si="19"/>
        <v>36.462</v>
      </c>
      <c r="I291" s="22" t="s">
        <v>181</v>
      </c>
      <c r="J291" s="24">
        <f>G291</f>
        <v>1.77</v>
      </c>
      <c r="K291" s="8"/>
    </row>
    <row r="292" s="2" customFormat="1" ht="22" customHeight="1" spans="1:11">
      <c r="A292" s="13"/>
      <c r="B292" s="8">
        <v>288</v>
      </c>
      <c r="C292" s="25" t="s">
        <v>494</v>
      </c>
      <c r="D292" s="25" t="s">
        <v>495</v>
      </c>
      <c r="E292" s="26" t="s">
        <v>249</v>
      </c>
      <c r="F292" s="27">
        <v>274.737</v>
      </c>
      <c r="G292" s="27">
        <v>30.97</v>
      </c>
      <c r="H292" s="18">
        <f t="shared" si="19"/>
        <v>8508.60489</v>
      </c>
      <c r="I292" s="22" t="s">
        <v>181</v>
      </c>
      <c r="J292" s="23">
        <v>1.7</v>
      </c>
      <c r="K292" s="8"/>
    </row>
    <row r="293" s="2" customFormat="1" ht="22" customHeight="1" spans="1:11">
      <c r="A293" s="13"/>
      <c r="B293" s="8">
        <v>289</v>
      </c>
      <c r="C293" s="25" t="s">
        <v>496</v>
      </c>
      <c r="D293" s="25" t="s">
        <v>497</v>
      </c>
      <c r="E293" s="26" t="s">
        <v>249</v>
      </c>
      <c r="F293" s="27">
        <v>1260.557</v>
      </c>
      <c r="G293" s="27">
        <v>3.23</v>
      </c>
      <c r="H293" s="18">
        <f t="shared" si="19"/>
        <v>4071.59911</v>
      </c>
      <c r="I293" s="22" t="s">
        <v>181</v>
      </c>
      <c r="J293" s="23">
        <v>0.88</v>
      </c>
      <c r="K293" s="8"/>
    </row>
    <row r="294" s="2" customFormat="1" ht="41" customHeight="1" spans="1:11">
      <c r="A294" s="13"/>
      <c r="B294" s="8">
        <v>290</v>
      </c>
      <c r="C294" s="25" t="s">
        <v>498</v>
      </c>
      <c r="D294" s="25" t="s">
        <v>499</v>
      </c>
      <c r="E294" s="26" t="s">
        <v>172</v>
      </c>
      <c r="F294" s="27">
        <v>2108.763</v>
      </c>
      <c r="G294" s="27">
        <v>44.25</v>
      </c>
      <c r="H294" s="18">
        <f t="shared" si="19"/>
        <v>93312.76275</v>
      </c>
      <c r="I294" s="22" t="s">
        <v>181</v>
      </c>
      <c r="J294" s="23">
        <v>55</v>
      </c>
      <c r="K294" s="8"/>
    </row>
    <row r="295" s="2" customFormat="1" ht="22" customHeight="1" spans="1:11">
      <c r="A295" s="13"/>
      <c r="B295" s="8">
        <v>291</v>
      </c>
      <c r="C295" s="25" t="s">
        <v>500</v>
      </c>
      <c r="D295" s="25" t="s">
        <v>501</v>
      </c>
      <c r="E295" s="26" t="s">
        <v>172</v>
      </c>
      <c r="F295" s="27">
        <v>1814.36</v>
      </c>
      <c r="G295" s="27">
        <v>1.77</v>
      </c>
      <c r="H295" s="18">
        <f t="shared" si="19"/>
        <v>3211.4172</v>
      </c>
      <c r="I295" s="22" t="s">
        <v>181</v>
      </c>
      <c r="J295" s="24">
        <f>G295</f>
        <v>1.77</v>
      </c>
      <c r="K295" s="8"/>
    </row>
    <row r="296" s="2" customFormat="1" ht="22" customHeight="1" spans="1:11">
      <c r="A296" s="13"/>
      <c r="B296" s="8">
        <v>292</v>
      </c>
      <c r="C296" s="25" t="s">
        <v>502</v>
      </c>
      <c r="D296" s="25" t="s">
        <v>217</v>
      </c>
      <c r="E296" s="26" t="s">
        <v>172</v>
      </c>
      <c r="F296" s="27">
        <v>540150.652</v>
      </c>
      <c r="G296" s="27">
        <v>0.44</v>
      </c>
      <c r="H296" s="18">
        <f t="shared" si="19"/>
        <v>237666.28688</v>
      </c>
      <c r="I296" s="22" t="s">
        <v>181</v>
      </c>
      <c r="J296" s="24">
        <f t="shared" ref="J296:J305" si="20">G296</f>
        <v>0.44</v>
      </c>
      <c r="K296" s="8"/>
    </row>
    <row r="297" s="2" customFormat="1" ht="28" customHeight="1" spans="1:11">
      <c r="A297" s="13"/>
      <c r="B297" s="8">
        <v>293</v>
      </c>
      <c r="C297" s="25" t="s">
        <v>503</v>
      </c>
      <c r="D297" s="25" t="s">
        <v>217</v>
      </c>
      <c r="E297" s="26" t="s">
        <v>298</v>
      </c>
      <c r="F297" s="27">
        <v>55.537</v>
      </c>
      <c r="G297" s="27">
        <v>2566.37</v>
      </c>
      <c r="H297" s="18">
        <f t="shared" si="19"/>
        <v>142528.49069</v>
      </c>
      <c r="I297" s="22" t="s">
        <v>181</v>
      </c>
      <c r="J297" s="24">
        <f t="shared" si="20"/>
        <v>2566.37</v>
      </c>
      <c r="K297" s="8"/>
    </row>
    <row r="298" s="2" customFormat="1" ht="28" customHeight="1" spans="1:11">
      <c r="A298" s="13"/>
      <c r="B298" s="8">
        <v>294</v>
      </c>
      <c r="C298" s="25" t="s">
        <v>503</v>
      </c>
      <c r="D298" s="25" t="s">
        <v>217</v>
      </c>
      <c r="E298" s="26" t="s">
        <v>298</v>
      </c>
      <c r="F298" s="27">
        <v>195.661</v>
      </c>
      <c r="G298" s="27">
        <v>2566.37</v>
      </c>
      <c r="H298" s="18">
        <f t="shared" si="19"/>
        <v>502138.52057</v>
      </c>
      <c r="I298" s="22" t="s">
        <v>181</v>
      </c>
      <c r="J298" s="24">
        <f t="shared" si="20"/>
        <v>2566.37</v>
      </c>
      <c r="K298" s="8"/>
    </row>
    <row r="299" s="2" customFormat="1" ht="21" customHeight="1" spans="1:11">
      <c r="A299" s="13"/>
      <c r="B299" s="8">
        <v>295</v>
      </c>
      <c r="C299" s="25" t="s">
        <v>504</v>
      </c>
      <c r="D299" s="25" t="s">
        <v>217</v>
      </c>
      <c r="E299" s="26" t="s">
        <v>172</v>
      </c>
      <c r="F299" s="27">
        <v>52.454</v>
      </c>
      <c r="G299" s="27">
        <v>6.11</v>
      </c>
      <c r="H299" s="18">
        <f t="shared" si="19"/>
        <v>320.49394</v>
      </c>
      <c r="I299" s="22" t="s">
        <v>181</v>
      </c>
      <c r="J299" s="24">
        <f t="shared" si="20"/>
        <v>6.11</v>
      </c>
      <c r="K299" s="8"/>
    </row>
    <row r="300" s="2" customFormat="1" ht="21" customHeight="1" spans="1:11">
      <c r="A300" s="13"/>
      <c r="B300" s="8">
        <v>296</v>
      </c>
      <c r="C300" s="25" t="s">
        <v>505</v>
      </c>
      <c r="D300" s="25" t="s">
        <v>217</v>
      </c>
      <c r="E300" s="26" t="s">
        <v>172</v>
      </c>
      <c r="F300" s="27">
        <v>518.542</v>
      </c>
      <c r="G300" s="27">
        <v>6.11</v>
      </c>
      <c r="H300" s="18">
        <f t="shared" si="19"/>
        <v>3168.29162</v>
      </c>
      <c r="I300" s="22" t="s">
        <v>181</v>
      </c>
      <c r="J300" s="24">
        <f t="shared" si="20"/>
        <v>6.11</v>
      </c>
      <c r="K300" s="8"/>
    </row>
    <row r="301" s="2" customFormat="1" ht="21" customHeight="1" spans="1:11">
      <c r="A301" s="13"/>
      <c r="B301" s="8">
        <v>297</v>
      </c>
      <c r="C301" s="25" t="s">
        <v>506</v>
      </c>
      <c r="D301" s="25" t="s">
        <v>217</v>
      </c>
      <c r="E301" s="26" t="s">
        <v>172</v>
      </c>
      <c r="F301" s="27">
        <v>8508.636</v>
      </c>
      <c r="G301" s="27">
        <v>5.19</v>
      </c>
      <c r="H301" s="18">
        <f t="shared" si="19"/>
        <v>44159.82084</v>
      </c>
      <c r="I301" s="22" t="s">
        <v>181</v>
      </c>
      <c r="J301" s="24">
        <f t="shared" si="20"/>
        <v>5.19</v>
      </c>
      <c r="K301" s="8"/>
    </row>
    <row r="302" s="2" customFormat="1" ht="21" customHeight="1" spans="1:11">
      <c r="A302" s="13"/>
      <c r="B302" s="8">
        <v>298</v>
      </c>
      <c r="C302" s="25" t="s">
        <v>507</v>
      </c>
      <c r="D302" s="25" t="s">
        <v>508</v>
      </c>
      <c r="E302" s="26" t="s">
        <v>278</v>
      </c>
      <c r="F302" s="27">
        <v>3022</v>
      </c>
      <c r="G302" s="27">
        <v>1.05</v>
      </c>
      <c r="H302" s="18">
        <f t="shared" si="19"/>
        <v>3173.1</v>
      </c>
      <c r="I302" s="22" t="s">
        <v>181</v>
      </c>
      <c r="J302" s="24">
        <f t="shared" si="20"/>
        <v>1.05</v>
      </c>
      <c r="K302" s="8"/>
    </row>
    <row r="303" s="2" customFormat="1" ht="20" customHeight="1" spans="1:11">
      <c r="A303" s="13"/>
      <c r="B303" s="8">
        <v>299</v>
      </c>
      <c r="C303" s="25" t="s">
        <v>509</v>
      </c>
      <c r="D303" s="25" t="s">
        <v>510</v>
      </c>
      <c r="E303" s="26" t="s">
        <v>208</v>
      </c>
      <c r="F303" s="27">
        <v>8</v>
      </c>
      <c r="G303" s="27">
        <v>7.7</v>
      </c>
      <c r="H303" s="18">
        <f t="shared" si="19"/>
        <v>61.6</v>
      </c>
      <c r="I303" s="22" t="s">
        <v>181</v>
      </c>
      <c r="J303" s="24">
        <f t="shared" si="20"/>
        <v>7.7</v>
      </c>
      <c r="K303" s="8"/>
    </row>
    <row r="304" s="2" customFormat="1" ht="20" customHeight="1" spans="1:11">
      <c r="A304" s="13"/>
      <c r="B304" s="8">
        <v>300</v>
      </c>
      <c r="C304" s="25" t="s">
        <v>511</v>
      </c>
      <c r="D304" s="25" t="s">
        <v>217</v>
      </c>
      <c r="E304" s="26" t="s">
        <v>172</v>
      </c>
      <c r="F304" s="27">
        <v>991.5</v>
      </c>
      <c r="G304" s="27">
        <v>9.42</v>
      </c>
      <c r="H304" s="18">
        <f t="shared" si="19"/>
        <v>9339.93</v>
      </c>
      <c r="I304" s="22" t="s">
        <v>181</v>
      </c>
      <c r="J304" s="24">
        <f t="shared" si="20"/>
        <v>9.42</v>
      </c>
      <c r="K304" s="8"/>
    </row>
    <row r="305" s="2" customFormat="1" ht="20" customHeight="1" spans="1:11">
      <c r="A305" s="13"/>
      <c r="B305" s="8">
        <v>301</v>
      </c>
      <c r="C305" s="25" t="s">
        <v>512</v>
      </c>
      <c r="D305" s="25" t="s">
        <v>513</v>
      </c>
      <c r="E305" s="26" t="s">
        <v>208</v>
      </c>
      <c r="F305" s="27">
        <v>323</v>
      </c>
      <c r="G305" s="27">
        <v>0.88</v>
      </c>
      <c r="H305" s="18">
        <f t="shared" si="19"/>
        <v>284.24</v>
      </c>
      <c r="I305" s="22" t="s">
        <v>181</v>
      </c>
      <c r="J305" s="24">
        <f t="shared" si="20"/>
        <v>0.88</v>
      </c>
      <c r="K305" s="8"/>
    </row>
    <row r="306" s="2" customFormat="1" ht="20" customHeight="1" spans="1:11">
      <c r="A306" s="13"/>
      <c r="B306" s="8">
        <v>302</v>
      </c>
      <c r="C306" s="25" t="s">
        <v>514</v>
      </c>
      <c r="D306" s="25" t="s">
        <v>217</v>
      </c>
      <c r="E306" s="26" t="s">
        <v>298</v>
      </c>
      <c r="F306" s="27">
        <v>63.223</v>
      </c>
      <c r="G306" s="27">
        <v>1975.22</v>
      </c>
      <c r="H306" s="18">
        <f t="shared" si="19"/>
        <v>124879.33406</v>
      </c>
      <c r="I306" s="22" t="s">
        <v>181</v>
      </c>
      <c r="J306" s="23">
        <v>1061</v>
      </c>
      <c r="K306" s="8"/>
    </row>
    <row r="307" s="2" customFormat="1" ht="20" customHeight="1" spans="1:11">
      <c r="A307" s="13"/>
      <c r="B307" s="8">
        <v>303</v>
      </c>
      <c r="C307" s="25" t="s">
        <v>515</v>
      </c>
      <c r="D307" s="25" t="s">
        <v>217</v>
      </c>
      <c r="E307" s="26" t="s">
        <v>208</v>
      </c>
      <c r="F307" s="27">
        <v>7</v>
      </c>
      <c r="G307" s="27">
        <v>2.51</v>
      </c>
      <c r="H307" s="18">
        <f t="shared" si="19"/>
        <v>17.57</v>
      </c>
      <c r="I307" s="22" t="s">
        <v>181</v>
      </c>
      <c r="J307" s="24">
        <f>G307</f>
        <v>2.51</v>
      </c>
      <c r="K307" s="8"/>
    </row>
    <row r="308" s="2" customFormat="1" ht="20" customHeight="1" spans="1:11">
      <c r="A308" s="13"/>
      <c r="B308" s="8">
        <v>304</v>
      </c>
      <c r="C308" s="25" t="s">
        <v>516</v>
      </c>
      <c r="D308" s="25" t="s">
        <v>217</v>
      </c>
      <c r="E308" s="26" t="s">
        <v>172</v>
      </c>
      <c r="F308" s="27">
        <v>4.628</v>
      </c>
      <c r="G308" s="27">
        <v>4.86</v>
      </c>
      <c r="H308" s="18">
        <f t="shared" si="19"/>
        <v>22.49208</v>
      </c>
      <c r="I308" s="22" t="s">
        <v>181</v>
      </c>
      <c r="J308" s="24">
        <f t="shared" ref="J308:J313" si="21">G308</f>
        <v>4.86</v>
      </c>
      <c r="K308" s="8"/>
    </row>
    <row r="309" s="2" customFormat="1" ht="20" customHeight="1" spans="1:11">
      <c r="A309" s="13"/>
      <c r="B309" s="8">
        <v>305</v>
      </c>
      <c r="C309" s="25" t="s">
        <v>517</v>
      </c>
      <c r="D309" s="25" t="s">
        <v>217</v>
      </c>
      <c r="E309" s="26" t="s">
        <v>518</v>
      </c>
      <c r="F309" s="27">
        <v>200.762</v>
      </c>
      <c r="G309" s="27">
        <v>0.33</v>
      </c>
      <c r="H309" s="18">
        <f t="shared" si="19"/>
        <v>66.25146</v>
      </c>
      <c r="I309" s="22" t="s">
        <v>181</v>
      </c>
      <c r="J309" s="24">
        <f t="shared" si="21"/>
        <v>0.33</v>
      </c>
      <c r="K309" s="8"/>
    </row>
    <row r="310" s="2" customFormat="1" ht="20" customHeight="1" spans="1:11">
      <c r="A310" s="13"/>
      <c r="B310" s="8">
        <v>306</v>
      </c>
      <c r="C310" s="25" t="s">
        <v>519</v>
      </c>
      <c r="D310" s="25" t="s">
        <v>217</v>
      </c>
      <c r="E310" s="26" t="s">
        <v>518</v>
      </c>
      <c r="F310" s="27">
        <v>198.833</v>
      </c>
      <c r="G310" s="27">
        <v>0.93</v>
      </c>
      <c r="H310" s="18">
        <f t="shared" si="19"/>
        <v>184.91469</v>
      </c>
      <c r="I310" s="22" t="s">
        <v>181</v>
      </c>
      <c r="J310" s="24">
        <f t="shared" si="21"/>
        <v>0.93</v>
      </c>
      <c r="K310" s="8"/>
    </row>
    <row r="311" s="2" customFormat="1" ht="20" customHeight="1" spans="1:11">
      <c r="A311" s="13"/>
      <c r="B311" s="8">
        <v>307</v>
      </c>
      <c r="C311" s="25" t="s">
        <v>520</v>
      </c>
      <c r="D311" s="25" t="s">
        <v>217</v>
      </c>
      <c r="E311" s="26" t="s">
        <v>172</v>
      </c>
      <c r="F311" s="27">
        <v>125.187</v>
      </c>
      <c r="G311" s="27">
        <v>5.2</v>
      </c>
      <c r="H311" s="18">
        <f t="shared" si="19"/>
        <v>650.9724</v>
      </c>
      <c r="I311" s="22" t="s">
        <v>181</v>
      </c>
      <c r="J311" s="24">
        <f t="shared" si="21"/>
        <v>5.2</v>
      </c>
      <c r="K311" s="8"/>
    </row>
    <row r="312" s="2" customFormat="1" ht="20" customHeight="1" spans="1:11">
      <c r="A312" s="13"/>
      <c r="B312" s="8">
        <v>308</v>
      </c>
      <c r="C312" s="25" t="s">
        <v>521</v>
      </c>
      <c r="D312" s="25" t="s">
        <v>217</v>
      </c>
      <c r="E312" s="26" t="s">
        <v>208</v>
      </c>
      <c r="F312" s="27">
        <v>13</v>
      </c>
      <c r="G312" s="27">
        <v>5.38</v>
      </c>
      <c r="H312" s="18">
        <f t="shared" si="19"/>
        <v>69.94</v>
      </c>
      <c r="I312" s="22" t="s">
        <v>181</v>
      </c>
      <c r="J312" s="24">
        <f t="shared" si="21"/>
        <v>5.38</v>
      </c>
      <c r="K312" s="8"/>
    </row>
    <row r="313" s="2" customFormat="1" ht="20" customHeight="1" spans="1:11">
      <c r="A313" s="13"/>
      <c r="B313" s="8">
        <v>309</v>
      </c>
      <c r="C313" s="25" t="s">
        <v>522</v>
      </c>
      <c r="D313" s="25" t="s">
        <v>217</v>
      </c>
      <c r="E313" s="26" t="s">
        <v>208</v>
      </c>
      <c r="F313" s="27">
        <v>6835</v>
      </c>
      <c r="G313" s="27">
        <v>8.73</v>
      </c>
      <c r="H313" s="18">
        <f t="shared" si="19"/>
        <v>59669.55</v>
      </c>
      <c r="I313" s="22" t="s">
        <v>181</v>
      </c>
      <c r="J313" s="24">
        <f t="shared" si="21"/>
        <v>8.73</v>
      </c>
      <c r="K313" s="8"/>
    </row>
    <row r="314" s="2" customFormat="1" ht="17" customHeight="1" spans="1:11">
      <c r="A314" s="13"/>
      <c r="B314" s="8">
        <v>310</v>
      </c>
      <c r="C314" s="25" t="s">
        <v>523</v>
      </c>
      <c r="D314" s="25">
        <v>500</v>
      </c>
      <c r="E314" s="26" t="s">
        <v>298</v>
      </c>
      <c r="F314" s="27">
        <v>29.288</v>
      </c>
      <c r="G314" s="27">
        <v>1600.88</v>
      </c>
      <c r="H314" s="18">
        <f t="shared" si="19"/>
        <v>46886.57344</v>
      </c>
      <c r="I314" s="22" t="s">
        <v>181</v>
      </c>
      <c r="J314" s="23">
        <v>1463</v>
      </c>
      <c r="K314" s="8"/>
    </row>
    <row r="315" s="2" customFormat="1" ht="17" customHeight="1" spans="1:11">
      <c r="A315" s="13"/>
      <c r="B315" s="8">
        <v>311</v>
      </c>
      <c r="C315" s="25" t="s">
        <v>524</v>
      </c>
      <c r="D315" s="25" t="s">
        <v>217</v>
      </c>
      <c r="E315" s="26" t="s">
        <v>168</v>
      </c>
      <c r="F315" s="27">
        <v>15.976</v>
      </c>
      <c r="G315" s="27">
        <v>4.24</v>
      </c>
      <c r="H315" s="18">
        <f t="shared" si="19"/>
        <v>67.73824</v>
      </c>
      <c r="I315" s="22" t="s">
        <v>173</v>
      </c>
      <c r="J315" s="24">
        <f>G315</f>
        <v>4.24</v>
      </c>
      <c r="K315" s="8"/>
    </row>
    <row r="316" s="2" customFormat="1" ht="17" customHeight="1" spans="1:11">
      <c r="A316" s="13"/>
      <c r="B316" s="8">
        <v>312</v>
      </c>
      <c r="C316" s="25" t="s">
        <v>525</v>
      </c>
      <c r="D316" s="25" t="s">
        <v>217</v>
      </c>
      <c r="E316" s="26" t="s">
        <v>208</v>
      </c>
      <c r="F316" s="27">
        <v>4</v>
      </c>
      <c r="G316" s="27">
        <v>23.36</v>
      </c>
      <c r="H316" s="18">
        <f t="shared" si="19"/>
        <v>93.44</v>
      </c>
      <c r="I316" s="22" t="s">
        <v>181</v>
      </c>
      <c r="J316" s="24">
        <f>G316</f>
        <v>23.36</v>
      </c>
      <c r="K316" s="8"/>
    </row>
    <row r="317" s="3" customFormat="1" ht="17" customHeight="1" spans="1:11">
      <c r="A317" s="28"/>
      <c r="B317" s="8">
        <v>313</v>
      </c>
      <c r="C317" s="31" t="s">
        <v>526</v>
      </c>
      <c r="D317" s="31" t="s">
        <v>527</v>
      </c>
      <c r="E317" s="32" t="s">
        <v>249</v>
      </c>
      <c r="F317" s="23">
        <v>18</v>
      </c>
      <c r="G317" s="23">
        <v>394.95</v>
      </c>
      <c r="H317" s="33">
        <f t="shared" si="19"/>
        <v>7109.1</v>
      </c>
      <c r="I317" s="34" t="s">
        <v>173</v>
      </c>
      <c r="J317" s="23">
        <v>320</v>
      </c>
      <c r="K317" s="30"/>
    </row>
    <row r="318" s="2" customFormat="1" ht="41" customHeight="1" spans="1:11">
      <c r="A318" s="13"/>
      <c r="B318" s="8">
        <v>314</v>
      </c>
      <c r="C318" s="25" t="s">
        <v>528</v>
      </c>
      <c r="D318" s="25" t="s">
        <v>217</v>
      </c>
      <c r="E318" s="26" t="s">
        <v>249</v>
      </c>
      <c r="F318" s="27">
        <v>2</v>
      </c>
      <c r="G318" s="27">
        <v>2680</v>
      </c>
      <c r="H318" s="18">
        <f t="shared" ref="H318:H336" si="22">F318*G318</f>
        <v>5360</v>
      </c>
      <c r="I318" s="22" t="s">
        <v>529</v>
      </c>
      <c r="J318" s="23">
        <f>2680*0.9</f>
        <v>2412</v>
      </c>
      <c r="K318" s="8"/>
    </row>
    <row r="319" s="2" customFormat="1" ht="45" customHeight="1" spans="1:11">
      <c r="A319" s="13"/>
      <c r="B319" s="8">
        <v>315</v>
      </c>
      <c r="C319" s="25" t="s">
        <v>530</v>
      </c>
      <c r="D319" s="25" t="s">
        <v>217</v>
      </c>
      <c r="E319" s="26" t="s">
        <v>249</v>
      </c>
      <c r="F319" s="27">
        <v>2</v>
      </c>
      <c r="G319" s="27">
        <v>2680</v>
      </c>
      <c r="H319" s="18">
        <f t="shared" si="22"/>
        <v>5360</v>
      </c>
      <c r="I319" s="22" t="s">
        <v>531</v>
      </c>
      <c r="J319" s="23">
        <f>2680*0.9</f>
        <v>2412</v>
      </c>
      <c r="K319" s="8"/>
    </row>
    <row r="320" s="2" customFormat="1" ht="28" customHeight="1" spans="1:11">
      <c r="A320" s="13"/>
      <c r="B320" s="8">
        <v>316</v>
      </c>
      <c r="C320" s="25" t="s">
        <v>532</v>
      </c>
      <c r="D320" s="25" t="s">
        <v>533</v>
      </c>
      <c r="E320" s="26" t="s">
        <v>249</v>
      </c>
      <c r="F320" s="27">
        <v>2</v>
      </c>
      <c r="G320" s="27">
        <v>250</v>
      </c>
      <c r="H320" s="18">
        <f t="shared" si="22"/>
        <v>500</v>
      </c>
      <c r="I320" s="22" t="s">
        <v>173</v>
      </c>
      <c r="J320" s="24">
        <f>G320</f>
        <v>250</v>
      </c>
      <c r="K320" s="8"/>
    </row>
    <row r="321" s="2" customFormat="1" ht="28" customHeight="1" spans="1:11">
      <c r="A321" s="13"/>
      <c r="B321" s="8">
        <v>317</v>
      </c>
      <c r="C321" s="25" t="s">
        <v>534</v>
      </c>
      <c r="D321" s="25" t="s">
        <v>535</v>
      </c>
      <c r="E321" s="26" t="s">
        <v>249</v>
      </c>
      <c r="F321" s="27">
        <v>16</v>
      </c>
      <c r="G321" s="27">
        <v>176.99</v>
      </c>
      <c r="H321" s="18">
        <f t="shared" si="22"/>
        <v>2831.84</v>
      </c>
      <c r="I321" s="22" t="s">
        <v>181</v>
      </c>
      <c r="J321" s="24">
        <f>G321</f>
        <v>176.99</v>
      </c>
      <c r="K321" s="8"/>
    </row>
    <row r="322" s="2" customFormat="1" ht="28" customHeight="1" spans="1:11">
      <c r="A322" s="13"/>
      <c r="B322" s="8">
        <v>318</v>
      </c>
      <c r="C322" s="25" t="s">
        <v>534</v>
      </c>
      <c r="D322" s="25" t="s">
        <v>536</v>
      </c>
      <c r="E322" s="26" t="s">
        <v>249</v>
      </c>
      <c r="F322" s="27">
        <v>25</v>
      </c>
      <c r="G322" s="27">
        <v>424.78</v>
      </c>
      <c r="H322" s="18">
        <f t="shared" si="22"/>
        <v>10619.5</v>
      </c>
      <c r="I322" s="22" t="s">
        <v>181</v>
      </c>
      <c r="J322" s="24">
        <f>G322</f>
        <v>424.78</v>
      </c>
      <c r="K322" s="8"/>
    </row>
    <row r="323" s="2" customFormat="1" ht="41" customHeight="1" spans="1:11">
      <c r="A323" s="13"/>
      <c r="B323" s="8">
        <v>319</v>
      </c>
      <c r="C323" s="25" t="s">
        <v>325</v>
      </c>
      <c r="D323" s="25" t="s">
        <v>537</v>
      </c>
      <c r="E323" s="26" t="s">
        <v>168</v>
      </c>
      <c r="F323" s="27">
        <v>23.117</v>
      </c>
      <c r="G323" s="27">
        <v>100</v>
      </c>
      <c r="H323" s="18">
        <f t="shared" si="22"/>
        <v>2311.7</v>
      </c>
      <c r="I323" s="22" t="s">
        <v>538</v>
      </c>
      <c r="J323" s="23">
        <v>90</v>
      </c>
      <c r="K323" s="8"/>
    </row>
    <row r="324" s="2" customFormat="1" ht="41" customHeight="1" spans="1:11">
      <c r="A324" s="13"/>
      <c r="B324" s="8">
        <v>320</v>
      </c>
      <c r="C324" s="25" t="s">
        <v>325</v>
      </c>
      <c r="D324" s="25" t="s">
        <v>539</v>
      </c>
      <c r="E324" s="26" t="s">
        <v>168</v>
      </c>
      <c r="F324" s="27">
        <v>19.296</v>
      </c>
      <c r="G324" s="27">
        <v>80</v>
      </c>
      <c r="H324" s="18">
        <f t="shared" si="22"/>
        <v>1543.68</v>
      </c>
      <c r="I324" s="22" t="s">
        <v>540</v>
      </c>
      <c r="J324" s="23">
        <v>75</v>
      </c>
      <c r="K324" s="8"/>
    </row>
    <row r="325" s="2" customFormat="1" ht="41" customHeight="1" spans="1:11">
      <c r="A325" s="13"/>
      <c r="B325" s="8">
        <v>321</v>
      </c>
      <c r="C325" s="25" t="s">
        <v>325</v>
      </c>
      <c r="D325" s="25" t="s">
        <v>541</v>
      </c>
      <c r="E325" s="26" t="s">
        <v>168</v>
      </c>
      <c r="F325" s="27">
        <v>8.77</v>
      </c>
      <c r="G325" s="27">
        <v>80</v>
      </c>
      <c r="H325" s="18">
        <f t="shared" si="22"/>
        <v>701.6</v>
      </c>
      <c r="I325" s="22" t="s">
        <v>540</v>
      </c>
      <c r="J325" s="23">
        <v>75</v>
      </c>
      <c r="K325" s="8"/>
    </row>
    <row r="326" s="2" customFormat="1" ht="41" customHeight="1" spans="1:11">
      <c r="A326" s="13"/>
      <c r="B326" s="8">
        <v>322</v>
      </c>
      <c r="C326" s="25" t="s">
        <v>325</v>
      </c>
      <c r="D326" s="25" t="s">
        <v>542</v>
      </c>
      <c r="E326" s="26" t="s">
        <v>168</v>
      </c>
      <c r="F326" s="27">
        <v>71.926</v>
      </c>
      <c r="G326" s="27">
        <v>80</v>
      </c>
      <c r="H326" s="18">
        <f t="shared" si="22"/>
        <v>5754.08</v>
      </c>
      <c r="I326" s="22" t="s">
        <v>540</v>
      </c>
      <c r="J326" s="23">
        <v>75</v>
      </c>
      <c r="K326" s="8"/>
    </row>
    <row r="327" s="2" customFormat="1" ht="31" customHeight="1" spans="1:11">
      <c r="A327" s="13"/>
      <c r="B327" s="8">
        <v>323</v>
      </c>
      <c r="C327" s="25" t="s">
        <v>543</v>
      </c>
      <c r="D327" s="25" t="s">
        <v>217</v>
      </c>
      <c r="E327" s="26" t="s">
        <v>172</v>
      </c>
      <c r="F327" s="27">
        <v>6176.199</v>
      </c>
      <c r="G327" s="27">
        <v>5.36</v>
      </c>
      <c r="H327" s="18">
        <f t="shared" si="22"/>
        <v>33104.42664</v>
      </c>
      <c r="I327" s="22" t="s">
        <v>181</v>
      </c>
      <c r="J327" s="24">
        <f>G327</f>
        <v>5.36</v>
      </c>
      <c r="K327" s="8"/>
    </row>
    <row r="328" s="2" customFormat="1" ht="31" customHeight="1" spans="1:11">
      <c r="A328" s="13"/>
      <c r="B328" s="8">
        <v>324</v>
      </c>
      <c r="C328" s="25" t="s">
        <v>544</v>
      </c>
      <c r="D328" s="25" t="s">
        <v>545</v>
      </c>
      <c r="E328" s="26" t="s">
        <v>220</v>
      </c>
      <c r="F328" s="27">
        <v>0.916</v>
      </c>
      <c r="G328" s="27">
        <v>4.33</v>
      </c>
      <c r="H328" s="18">
        <f t="shared" si="22"/>
        <v>3.96628</v>
      </c>
      <c r="I328" s="22" t="s">
        <v>181</v>
      </c>
      <c r="J328" s="24">
        <f>G328</f>
        <v>4.33</v>
      </c>
      <c r="K328" s="8"/>
    </row>
    <row r="329" s="2" customFormat="1" ht="45" customHeight="1" spans="1:11">
      <c r="A329" s="13"/>
      <c r="B329" s="8">
        <v>325</v>
      </c>
      <c r="C329" s="25" t="s">
        <v>546</v>
      </c>
      <c r="D329" s="25" t="s">
        <v>217</v>
      </c>
      <c r="E329" s="26" t="s">
        <v>184</v>
      </c>
      <c r="F329" s="27">
        <v>250.686</v>
      </c>
      <c r="G329" s="27">
        <v>740</v>
      </c>
      <c r="H329" s="18">
        <f t="shared" si="22"/>
        <v>185507.64</v>
      </c>
      <c r="I329" s="45" t="s">
        <v>547</v>
      </c>
      <c r="J329" s="23">
        <v>740</v>
      </c>
      <c r="K329" s="8" t="s">
        <v>548</v>
      </c>
    </row>
    <row r="330" s="2" customFormat="1" ht="45" customHeight="1" spans="1:11">
      <c r="A330" s="13"/>
      <c r="B330" s="8">
        <v>326</v>
      </c>
      <c r="C330" s="29" t="s">
        <v>549</v>
      </c>
      <c r="D330" s="29" t="s">
        <v>217</v>
      </c>
      <c r="E330" s="15" t="s">
        <v>168</v>
      </c>
      <c r="F330" s="24">
        <v>14.4</v>
      </c>
      <c r="G330" s="24">
        <v>158</v>
      </c>
      <c r="H330" s="18">
        <f t="shared" si="22"/>
        <v>2275.2</v>
      </c>
      <c r="I330" s="22" t="s">
        <v>550</v>
      </c>
      <c r="J330" s="24">
        <f>G330</f>
        <v>158</v>
      </c>
      <c r="K330" s="8"/>
    </row>
    <row r="331" s="2" customFormat="1" ht="45" customHeight="1" spans="1:11">
      <c r="A331" s="13"/>
      <c r="B331" s="8">
        <v>327</v>
      </c>
      <c r="C331" s="25" t="s">
        <v>551</v>
      </c>
      <c r="D331" s="25" t="s">
        <v>217</v>
      </c>
      <c r="E331" s="26" t="s">
        <v>208</v>
      </c>
      <c r="F331" s="27">
        <v>115</v>
      </c>
      <c r="G331" s="27">
        <v>30</v>
      </c>
      <c r="H331" s="18">
        <f t="shared" si="22"/>
        <v>3450</v>
      </c>
      <c r="I331" s="22" t="s">
        <v>552</v>
      </c>
      <c r="J331" s="24">
        <f>G331</f>
        <v>30</v>
      </c>
      <c r="K331" s="8"/>
    </row>
    <row r="332" s="2" customFormat="1" ht="45" customHeight="1" spans="1:11">
      <c r="A332" s="13"/>
      <c r="B332" s="8">
        <v>328</v>
      </c>
      <c r="C332" s="25" t="s">
        <v>553</v>
      </c>
      <c r="D332" s="25" t="s">
        <v>554</v>
      </c>
      <c r="E332" s="26" t="s">
        <v>555</v>
      </c>
      <c r="F332" s="27">
        <v>1</v>
      </c>
      <c r="G332" s="27">
        <v>5890</v>
      </c>
      <c r="H332" s="18">
        <f t="shared" si="22"/>
        <v>5890</v>
      </c>
      <c r="I332" s="22" t="s">
        <v>556</v>
      </c>
      <c r="J332" s="23">
        <v>4710</v>
      </c>
      <c r="K332" s="8" t="s">
        <v>557</v>
      </c>
    </row>
    <row r="333" s="2" customFormat="1" ht="45" customHeight="1" spans="1:11">
      <c r="A333" s="13"/>
      <c r="B333" s="8">
        <v>329</v>
      </c>
      <c r="C333" s="25" t="s">
        <v>558</v>
      </c>
      <c r="D333" s="25" t="s">
        <v>559</v>
      </c>
      <c r="E333" s="26" t="s">
        <v>471</v>
      </c>
      <c r="F333" s="27">
        <v>200</v>
      </c>
      <c r="G333" s="27">
        <v>380</v>
      </c>
      <c r="H333" s="18">
        <f t="shared" si="22"/>
        <v>76000</v>
      </c>
      <c r="I333" s="22" t="s">
        <v>560</v>
      </c>
      <c r="J333" s="23">
        <f>G333*0.9</f>
        <v>342</v>
      </c>
      <c r="K333" s="8"/>
    </row>
    <row r="334" s="2" customFormat="1" ht="45" customHeight="1" spans="1:11">
      <c r="A334" s="13"/>
      <c r="B334" s="8">
        <v>330</v>
      </c>
      <c r="C334" s="29" t="s">
        <v>561</v>
      </c>
      <c r="D334" s="29" t="s">
        <v>562</v>
      </c>
      <c r="E334" s="15" t="s">
        <v>298</v>
      </c>
      <c r="F334" s="24">
        <v>0.238</v>
      </c>
      <c r="G334" s="24">
        <v>335.07</v>
      </c>
      <c r="H334" s="18">
        <f t="shared" si="22"/>
        <v>79.74666</v>
      </c>
      <c r="I334" s="22" t="s">
        <v>563</v>
      </c>
      <c r="J334" s="24">
        <f>G334</f>
        <v>335.07</v>
      </c>
      <c r="K334" s="8"/>
    </row>
    <row r="335" s="2" customFormat="1" ht="45" customHeight="1" spans="1:11">
      <c r="A335" s="13"/>
      <c r="B335" s="8">
        <v>331</v>
      </c>
      <c r="C335" s="29" t="s">
        <v>564</v>
      </c>
      <c r="D335" s="29" t="s">
        <v>565</v>
      </c>
      <c r="E335" s="15" t="s">
        <v>298</v>
      </c>
      <c r="F335" s="24">
        <v>0.136</v>
      </c>
      <c r="G335" s="24">
        <v>298.95</v>
      </c>
      <c r="H335" s="18">
        <f t="shared" si="22"/>
        <v>40.6572</v>
      </c>
      <c r="I335" s="22" t="s">
        <v>563</v>
      </c>
      <c r="J335" s="24">
        <f>G335</f>
        <v>298.95</v>
      </c>
      <c r="K335" s="8"/>
    </row>
    <row r="336" s="2" customFormat="1" ht="45" customHeight="1" spans="1:11">
      <c r="A336" s="13"/>
      <c r="B336" s="8">
        <v>332</v>
      </c>
      <c r="C336" s="25" t="s">
        <v>566</v>
      </c>
      <c r="D336" s="25" t="s">
        <v>567</v>
      </c>
      <c r="E336" s="26" t="s">
        <v>555</v>
      </c>
      <c r="F336" s="27">
        <v>2</v>
      </c>
      <c r="G336" s="27">
        <v>13090</v>
      </c>
      <c r="H336" s="18">
        <f t="shared" si="22"/>
        <v>26180</v>
      </c>
      <c r="I336" s="22" t="s">
        <v>568</v>
      </c>
      <c r="J336" s="23">
        <f>13090*0.9</f>
        <v>11781</v>
      </c>
      <c r="K336" s="8"/>
    </row>
    <row r="337" ht="47" customHeight="1" spans="1:11">
      <c r="A337" s="35"/>
      <c r="B337" s="8" t="s">
        <v>569</v>
      </c>
      <c r="C337" s="8"/>
      <c r="D337" s="8"/>
      <c r="E337" s="8"/>
      <c r="F337" s="10"/>
      <c r="G337" s="11"/>
      <c r="H337" s="36">
        <f>SUM(H5:H336)</f>
        <v>14059314.139654</v>
      </c>
      <c r="I337" s="22"/>
      <c r="J337" s="8"/>
      <c r="K337" s="8"/>
    </row>
    <row r="338" ht="87" customHeight="1" spans="1:11">
      <c r="A338" s="8" t="s">
        <v>570</v>
      </c>
      <c r="B338" s="8"/>
      <c r="C338" s="8"/>
      <c r="D338" s="37" t="s">
        <v>571</v>
      </c>
      <c r="E338" s="38"/>
      <c r="F338" s="39"/>
      <c r="G338" s="40"/>
      <c r="H338" s="41"/>
      <c r="I338" s="46"/>
      <c r="J338" s="41"/>
      <c r="K338" s="47"/>
    </row>
    <row r="339" ht="93" customHeight="1" spans="1:11">
      <c r="A339" s="42" t="s">
        <v>572</v>
      </c>
      <c r="B339" s="41"/>
      <c r="C339" s="43"/>
      <c r="D339" s="38" t="s">
        <v>573</v>
      </c>
      <c r="E339" s="38"/>
      <c r="F339" s="39"/>
      <c r="G339" s="40"/>
      <c r="H339" s="41"/>
      <c r="I339" s="46"/>
      <c r="J339" s="41"/>
      <c r="K339" s="47"/>
    </row>
    <row r="340" customHeight="1" spans="1:11">
      <c r="A340" s="44" t="s">
        <v>574</v>
      </c>
      <c r="B340" s="44"/>
      <c r="C340" s="44"/>
      <c r="D340" s="44"/>
      <c r="E340" s="44"/>
      <c r="F340" s="39"/>
      <c r="G340" s="40"/>
      <c r="H340" s="41"/>
      <c r="I340" s="46"/>
      <c r="J340" s="41"/>
      <c r="K340" s="44"/>
    </row>
    <row r="690" customHeight="1" spans="5:5">
      <c r="E690" s="2"/>
    </row>
    <row r="691" customHeight="1" spans="5:5">
      <c r="E691" s="2"/>
    </row>
    <row r="692" customHeight="1" spans="5:5">
      <c r="E692" s="2"/>
    </row>
    <row r="693" customHeight="1" spans="5:5">
      <c r="E693" s="2"/>
    </row>
    <row r="694" customHeight="1" spans="5:5">
      <c r="E694" s="2"/>
    </row>
    <row r="695" customHeight="1" spans="5:5">
      <c r="E695" s="2"/>
    </row>
    <row r="696" customHeight="1" spans="5:5">
      <c r="E696" s="2"/>
    </row>
    <row r="697" customHeight="1" spans="5:5">
      <c r="E697" s="2"/>
    </row>
    <row r="698" customHeight="1" spans="5:5">
      <c r="E698" s="2"/>
    </row>
  </sheetData>
  <mergeCells count="14">
    <mergeCell ref="A1:K1"/>
    <mergeCell ref="B2:C2"/>
    <mergeCell ref="D2:H2"/>
    <mergeCell ref="J2:K2"/>
    <mergeCell ref="B3:C3"/>
    <mergeCell ref="D3:H3"/>
    <mergeCell ref="J3:K3"/>
    <mergeCell ref="A338:C338"/>
    <mergeCell ref="D338:K338"/>
    <mergeCell ref="A339:C339"/>
    <mergeCell ref="D339:K339"/>
    <mergeCell ref="A340:K340"/>
    <mergeCell ref="A2:A3"/>
    <mergeCell ref="A4:A337"/>
  </mergeCells>
  <pageMargins left="0.16875" right="0.16875" top="0.393055555555556" bottom="0.472222222222222" header="0.236111111111111" footer="0.314583333333333"/>
  <pageSetup paperSize="9" scale="84" fitToHeight="0" orientation="landscape" horizontalDpi="6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主材价格表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小若</cp:lastModifiedBy>
  <dcterms:created xsi:type="dcterms:W3CDTF">2019-08-26T07:49:00Z</dcterms:created>
  <cp:lastPrinted>2021-11-10T02:27:00Z</cp:lastPrinted>
  <dcterms:modified xsi:type="dcterms:W3CDTF">2022-08-03T09:43:31Z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9E3F7B571294438ABF5CB64722EAACD7</vt:lpwstr>
  </property>
</Properties>
</file>